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3'!$B$1:$AO$82</definedName>
  </definedNames>
  <calcPr fullCalcOnLoad="1"/>
</workbook>
</file>

<file path=xl/sharedStrings.xml><?xml version="1.0" encoding="utf-8"?>
<sst xmlns="http://schemas.openxmlformats.org/spreadsheetml/2006/main" count="173" uniqueCount="103">
  <si>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</si>
  <si>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</si>
  <si>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</si>
  <si>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</si>
  <si>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</si>
  <si>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</si>
  <si>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(наименование исполнительного органа государственной власти Тверской области)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</si>
  <si>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</si>
  <si>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</si>
  <si>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</si>
  <si>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</si>
  <si>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</si>
  <si>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</si>
  <si>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программа</t>
  </si>
  <si>
    <t>подпрограмма</t>
  </si>
  <si>
    <t>код вида расходов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</si>
  <si>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</si>
  <si>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</si>
  <si>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</si>
  <si>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</si>
  <si>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Степень влияния выполнения подпрограммы на реализацию программы в целом (или решения задачи подпрограммы на реализацию подпрограммы),   %</t>
  </si>
  <si>
    <t>Характеристика   муниципальной  программы МО "Пеновский район"</t>
  </si>
  <si>
    <t>(наименование муниципальной программы)</t>
  </si>
  <si>
    <t>1.Программа - муниципальная программа Пеновского района</t>
  </si>
  <si>
    <t xml:space="preserve">2. Подпрограмма  - подпрограмма муниципальной программы Пеновского района </t>
  </si>
  <si>
    <t xml:space="preserve">Цель программы."Формирование   эффективной    системы
исполнения  ключевых  муниципальных  функций   и
предоставления качественных муниципальных  услуг
исполнительными  органами  муниципальной  власти
Пеновского района"                                
</t>
  </si>
  <si>
    <t>Показатель 1.Уровень удовлетворенности граждан работой системы исполнительных органов муниципальной власти Пеновского района;</t>
  </si>
  <si>
    <t>Показатель 2. Уровень удовлетворенности граждан качеством муниципальных услуг, оказываемых Администрацией Пеновского района, Комитетом по управлению имуществом администрации Пеновского района, Архивным отделом Пеновского района и Отделом записи актов гражданского состояния Пеновского района;</t>
  </si>
  <si>
    <t>Показатель 3. Уровень удовлетворенности граждан информационной открытостью системы исполнительных органов муниципальной власти Пеновского района;</t>
  </si>
  <si>
    <t>Показатель 4.Доля муниципальных служащих, удовлетворенных организацией и условиями труда;</t>
  </si>
  <si>
    <t>Показатель 5.Доля муниципальных служащих, имеющих постоянную мотивацию на профессиональное развитие и реализующие их.</t>
  </si>
  <si>
    <t>Подпрограмма 1. "Поддержка общественного сектора и обеспечение информационной открытости исполнительных органов муниципальной власти Пеновского района"</t>
  </si>
  <si>
    <t>Задача 1. Обеспечение информационной открытости системы исполнительных органов муниципальной власти Пеновского района</t>
  </si>
  <si>
    <t>Показатель 1. Значение сводного индекса информационной открытости исполнительных органов муниципальной власти Пеновского района;</t>
  </si>
  <si>
    <t>Показатель 2. Доля населения Пеновского района, информированного о работе системы исполнительных органов муниципальной власти Пеновского района</t>
  </si>
  <si>
    <t>Административное мероприятие1.001. "Разработка комплексных рекомендаций для исполнительных органов муниципальной власти Пеновского района по работе со средствами массовой информации и обществом, информационной открытости</t>
  </si>
  <si>
    <t>Задача 2. Комплексная оценка и анализ удовлетворенности населения Пеновского района деятельностью исполнительных органов муниципальной власти Пеновского района</t>
  </si>
  <si>
    <t>Показатель 1..Доля проектов нормативных правовых актов главного администратора муниципальной программы, на основе которых подготовлены данные социологических исследований</t>
  </si>
  <si>
    <t>Показатель 2. Доля показателей оценки деятельности исполнительных органов муниципальной власти Пеновского района, мониторинг которых ведется с помощью социологических исследований</t>
  </si>
  <si>
    <t>Административное мероприятие2.001."Выработка и направление рекомендаций исполнительным органам муниципальной власти Пеновского района по итогам анализа оценки удовлетворенности населения Пеновского района их деятельностью и анализа основной проблематики в Пеновском районе"</t>
  </si>
  <si>
    <t>Подпрограмма 2."Создание условий для эффективного функционирования исполнительных органов муниципальной власти Пеновского района"</t>
  </si>
  <si>
    <t>Задача 1 Развитие кадрового потенциала исполнительных органов муниципальной власти Пеновского района</t>
  </si>
  <si>
    <t>Показатель .Доля значимых для Пеновского района района инициатив, решений, проектов, организационное сопровождение которых осуществлено в рамках муниципальной программы</t>
  </si>
  <si>
    <t>Задача 2. Организационное обеспечение эффективного выполнения исполнительными органами муниципальной власти Пеновского района возложенных на них функций</t>
  </si>
  <si>
    <t>Показатель .Количество заключенных договоров с централизованной бухгалтерией</t>
  </si>
  <si>
    <t>Мероприятие 2.005.«Социальная поддержка муниципальных служащих- выплата доплаты к пенсии муниципальным служащим».</t>
  </si>
  <si>
    <t>Показатель. Количество муниципальных служащих, получающих доплату к пенсии</t>
  </si>
  <si>
    <t>Обеспечивающая программа</t>
  </si>
  <si>
    <t>тыс.руб.</t>
  </si>
  <si>
    <t>%</t>
  </si>
  <si>
    <t>чел.</t>
  </si>
  <si>
    <t>шт.</t>
  </si>
  <si>
    <t>Главный администратор  (администратор) муниципальной программы МО "Пеновского района" ____Администрация Пеновского района______________________________________________</t>
  </si>
  <si>
    <t xml:space="preserve">Показатель 4.Количество журналистов, статей в средстве массовой информации, получивших по итогам года награды регионального и иного уровня.
</t>
  </si>
  <si>
    <t>Показатель 5.Количество материалов о решении вопросов местного самоуправления исполнительными органами власти – не менее 2 в квартал</t>
  </si>
  <si>
    <t>Показатель 7.Количество материалов о работе учреждений здравоохранения Пеновского района – не менее 2 в квартал;</t>
  </si>
  <si>
    <t>Показатель. Актовые записи</t>
  </si>
  <si>
    <t>Показатель.Юридические значимые действия</t>
  </si>
  <si>
    <t>Показатель. Количество кандидатов в присяжные заседатели федеральных судов</t>
  </si>
  <si>
    <t>Показатель. Количество заседаний комиссии по делам несовершеннолетних и защите их прав</t>
  </si>
  <si>
    <t>Показатель. Наложено административных штрафов</t>
  </si>
  <si>
    <t>Показатель. Проведение заседаний административной комиссии.</t>
  </si>
  <si>
    <t>Показатель. Количество врученных уведомлений (извещений) о месте и времени проведения заседания комиссии</t>
  </si>
  <si>
    <t>Показатель. Количество подготовленных и направленных материалов (постановлений) в службу судебных приставов по взысканию не уплаченных штрафов.</t>
  </si>
  <si>
    <t>Административное мероприятие 1.005."Проведение встреч, пресс-конференций с журналистами редакции муниципальной районной газеты «Звезда»";</t>
  </si>
  <si>
    <t>Показатель 3. Доля населения Пеновского района Тверской области, положительно оценивающего работу системы исполнительных органов власти Тверской области;</t>
  </si>
  <si>
    <t>тыс. руб.</t>
  </si>
  <si>
    <t>Показатель 6.Количество материалов о работе учреждений образования Пеновского района – не менее 4 в квартал;</t>
  </si>
  <si>
    <t>Административное мероприятие 1.004."Ведение и наполнение официального сайта администрацией Пеновского района"</t>
  </si>
  <si>
    <t>Мероприятие 1.002."Информирование населения  о деятельности исполнительных органов муниципальной власти Пеновского района Тверской области, основных направлениях социально-экономического развития района через печатное средство массовой информации Пеновского района – муниципальную общественно-политическую газету «Звезда»";</t>
  </si>
  <si>
    <t>Приложение № 1 к муниципальной программе</t>
  </si>
  <si>
    <t>МП "Муниципальное управление и гражданское общество Пеновского района на 2017-2021 гг."</t>
  </si>
  <si>
    <t>Показатель. Количество муниципальных служащих, которые прошли курсы повышения квалификации в 2016 году</t>
  </si>
  <si>
    <t xml:space="preserve">Показатель. Количество муниципальных служащих,  которые планируют пройти курсы повышения квалификации </t>
  </si>
  <si>
    <t>Мероприятие 1.003.Предоставление субсидии  на реализацию расходных обязательств по поддержке редакций районных и городских газет</t>
  </si>
  <si>
    <t>Мероприятие 2.004.«Содержание МКУ «Централизованная бухгалтерия муниципального образования «Пеновский район»;</t>
  </si>
  <si>
    <t>прогр.</t>
  </si>
  <si>
    <t>подпрог.</t>
  </si>
  <si>
    <t>осн.мероп.</t>
  </si>
  <si>
    <t>направление расходов</t>
  </si>
  <si>
    <t>S</t>
  </si>
  <si>
    <t>Б</t>
  </si>
  <si>
    <t>Д</t>
  </si>
  <si>
    <t>С</t>
  </si>
  <si>
    <t>Показатель 8.Количество материалов о работе учреждений культуры Пеновского района – не менее 6 в квартал;</t>
  </si>
  <si>
    <t>Мероприятие 2.001. "Осуществление государственных полномочий по созданию, исполнению полномочий и обеспечению деятельности комиссий по делам несовершеннолетних"</t>
  </si>
  <si>
    <t>Мероприятие 2.006. Составлению(изменение) списков кандидатов в приясжные заседатели федеральных судов общей юрисдикции в Российской Федерации.</t>
  </si>
  <si>
    <t>Высшее должностное лицо</t>
  </si>
  <si>
    <t>1.Расходы по центральному аппарату исполнительных органов муниципальной власти Пеновского района -Администрации Пеновского района</t>
  </si>
  <si>
    <t>2..Расходы по центральному аппарату исполнительных органов муниципальной власти Пеновского район- Комитета по управлению имуществом администрации Пеновского района</t>
  </si>
  <si>
    <t>Мероприятие 1.003.Предоставление субсидии  на поддержку районных и городских газет</t>
  </si>
  <si>
    <t>Погашение просроченной задолженности</t>
  </si>
  <si>
    <t>Расходы на повышение оплаты труда работникам  муниципальных учреждений в связи с увеличением минимального размера оплаты труда</t>
  </si>
  <si>
    <t>Софинансирование расходов на повышение оплаты труда работникам  муниципальных учреждений в связи с увеличением минимального размера оплаты труда</t>
  </si>
  <si>
    <t>Показатель 1. Доля учреждений, в которых обеспечен уровень оплаты труда работников муниципальных учреждений не ниже установленного минимального размера оплаты труда 9489 руб.</t>
  </si>
  <si>
    <t>Погашение просроченной задолженности прошлых лет</t>
  </si>
  <si>
    <t>« _Муниципальное управление и гражданское общество Пеновского района на 2018-2022 годы"_________________________________________________________»</t>
  </si>
  <si>
    <t>МО "Пеновский район" "Муниципальное управление и гражданское общество Пеновского района" на 2018-2022 годы"</t>
  </si>
  <si>
    <t>Годы реализации</t>
  </si>
  <si>
    <t xml:space="preserve"> Мероприятие 1.001. "Профессиональная переподготовка и повышение квалификации муниципальных служащих"</t>
  </si>
  <si>
    <t>Мероприятие 2.002. 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</si>
  <si>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Мероприятие 2.003."Осуществление госполномочий по госрегистрации актов гражданского состояния за счет средств районного бюджета"</t>
  </si>
  <si>
    <t>Мероприятие 2.003.  "Расходы на осуществление переданных органам местного самоуправления Тверской области в соответствии с пунктом 1 статьи 1 закона Тверской области от 26 ноября 1998 года № 38-03-2 "О наделении органов местного самоуправления государственными полномочиями на госрегистрации актов гражданского состояния"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</si>
</sst>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Calibri"/>
      <family val="2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/>
      <name val="Times New Roman"/>
      <family val="1"/>
    </font>
    <font>
      <b/>
      <sz val="14"/>
      <color theme="3"/>
      <name val="Times New Roman"/>
      <family val="1"/>
    </font>
    <font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8" fillId="33" borderId="0" xfId="0" applyFont="1" applyFill="1" applyBorder="1" applyAlignment="1">
      <alignment horizontal="left" vertical="top"/>
    </xf>
    <xf numFmtId="0" fontId="9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 readingOrder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vertical="top" wrapText="1"/>
    </xf>
    <xf numFmtId="0" fontId="5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9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9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9" fillId="38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5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 horizontal="justify" vertical="top" wrapText="1"/>
    </xf>
    <xf numFmtId="0" fontId="17" fillId="33" borderId="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vertical="top" wrapText="1"/>
    </xf>
    <xf numFmtId="0" fontId="3" fillId="39" borderId="10" xfId="0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vertical="top" wrapText="1"/>
    </xf>
    <xf numFmtId="0" fontId="3" fillId="20" borderId="10" xfId="0" applyFont="1" applyFill="1" applyBorder="1" applyAlignment="1">
      <alignment horizontal="center" vertical="center" wrapText="1"/>
    </xf>
    <xf numFmtId="0" fontId="57" fillId="39" borderId="10" xfId="0" applyFont="1" applyFill="1" applyBorder="1" applyAlignment="1">
      <alignment horizontal="center" vertical="center" wrapText="1"/>
    </xf>
    <xf numFmtId="0" fontId="57" fillId="39" borderId="11" xfId="0" applyFont="1" applyFill="1" applyBorder="1" applyAlignment="1">
      <alignment horizontal="center" vertical="center" wrapText="1"/>
    </xf>
    <xf numFmtId="0" fontId="58" fillId="39" borderId="10" xfId="0" applyFont="1" applyFill="1" applyBorder="1" applyAlignment="1">
      <alignment vertical="top" wrapText="1"/>
    </xf>
    <xf numFmtId="0" fontId="3" fillId="20" borderId="11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57" fillId="39" borderId="11" xfId="0" applyFont="1" applyFill="1" applyBorder="1" applyAlignment="1">
      <alignment horizontal="center" vertical="center"/>
    </xf>
    <xf numFmtId="0" fontId="57" fillId="39" borderId="10" xfId="0" applyFont="1" applyFill="1" applyBorder="1" applyAlignment="1">
      <alignment horizontal="center" vertical="center"/>
    </xf>
    <xf numFmtId="0" fontId="58" fillId="39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right" vertical="top" wrapText="1"/>
    </xf>
    <xf numFmtId="0" fontId="3" fillId="39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/>
    </xf>
    <xf numFmtId="0" fontId="3" fillId="39" borderId="10" xfId="0" applyFont="1" applyFill="1" applyBorder="1" applyAlignment="1">
      <alignment horizontal="right" vertical="top"/>
    </xf>
    <xf numFmtId="0" fontId="59" fillId="39" borderId="10" xfId="0" applyFont="1" applyFill="1" applyBorder="1" applyAlignment="1">
      <alignment horizontal="center" vertical="top" wrapText="1"/>
    </xf>
    <xf numFmtId="0" fontId="59" fillId="39" borderId="10" xfId="0" applyFont="1" applyFill="1" applyBorder="1" applyAlignment="1">
      <alignment vertical="top" wrapText="1"/>
    </xf>
    <xf numFmtId="0" fontId="59" fillId="39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17" fillId="33" borderId="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98"/>
  <sheetViews>
    <sheetView tabSelected="1" zoomScale="75" zoomScaleNormal="75" zoomScaleSheetLayoutView="100" zoomScalePageLayoutView="0" workbookViewId="0" topLeftCell="G25">
      <selection activeCell="AK75" sqref="AK75"/>
    </sheetView>
  </sheetViews>
  <sheetFormatPr defaultColWidth="9.140625" defaultRowHeight="15"/>
  <cols>
    <col min="1" max="1" width="9.421875" style="0" customWidth="1"/>
    <col min="2" max="2" width="4.7109375" style="0" customWidth="1"/>
    <col min="3" max="3" width="5.140625" style="0" customWidth="1"/>
    <col min="4" max="7" width="4.421875" style="5" customWidth="1"/>
    <col min="8" max="9" width="5.00390625" style="5" customWidth="1"/>
    <col min="10" max="11" width="4.8515625" style="0" customWidth="1"/>
    <col min="12" max="12" width="8.28125" style="0" customWidth="1"/>
    <col min="13" max="13" width="6.8515625" style="0" customWidth="1"/>
    <col min="14" max="14" width="6.28125" style="0" customWidth="1"/>
    <col min="15" max="17" width="5.8515625" style="0" customWidth="1"/>
    <col min="18" max="18" width="8.57421875" style="0" customWidth="1"/>
    <col min="19" max="19" width="4.7109375" style="0" hidden="1" customWidth="1"/>
    <col min="20" max="20" width="4.8515625" style="0" hidden="1" customWidth="1"/>
    <col min="21" max="21" width="4.00390625" style="0" hidden="1" customWidth="1"/>
    <col min="22" max="23" width="4.00390625" style="0" customWidth="1"/>
    <col min="24" max="25" width="7.421875" style="0" customWidth="1"/>
    <col min="26" max="26" width="9.140625" style="0" customWidth="1"/>
    <col min="27" max="27" width="8.421875" style="0" customWidth="1"/>
    <col min="28" max="30" width="4.00390625" style="0" customWidth="1"/>
    <col min="31" max="31" width="4.57421875" style="0" customWidth="1"/>
    <col min="32" max="32" width="76.140625" style="0" customWidth="1"/>
    <col min="33" max="33" width="11.421875" style="0" customWidth="1"/>
    <col min="34" max="34" width="15.00390625" style="0" customWidth="1"/>
    <col min="35" max="35" width="14.140625" style="0" customWidth="1"/>
    <col min="36" max="36" width="13.8515625" style="0" customWidth="1"/>
    <col min="37" max="37" width="13.28125" style="0" customWidth="1"/>
    <col min="38" max="39" width="13.7109375" style="0" customWidth="1"/>
    <col min="40" max="40" width="14.57421875" style="0" customWidth="1"/>
    <col min="41" max="41" width="12.28125" style="0" customWidth="1"/>
    <col min="42" max="89" width="9.140625" style="1" customWidth="1"/>
  </cols>
  <sheetData>
    <row r="1" spans="2:46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07" t="s">
        <v>70</v>
      </c>
      <c r="AK1" s="107"/>
      <c r="AL1" s="107"/>
      <c r="AM1" s="107"/>
      <c r="AN1" s="107"/>
      <c r="AO1" s="107"/>
      <c r="AP1" s="11"/>
      <c r="AQ1" s="2"/>
      <c r="AR1" s="2"/>
      <c r="AS1" s="2"/>
      <c r="AT1" s="2"/>
    </row>
    <row r="2" spans="2:46" ht="76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08" t="s">
        <v>97</v>
      </c>
      <c r="AK2" s="108"/>
      <c r="AL2" s="108"/>
      <c r="AM2" s="108"/>
      <c r="AN2" s="108"/>
      <c r="AO2" s="108"/>
      <c r="AP2" s="11"/>
      <c r="AQ2" s="2"/>
      <c r="AR2" s="2"/>
      <c r="AS2" s="2"/>
      <c r="AT2" s="2"/>
    </row>
    <row r="3" spans="2:46" ht="15.75"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9"/>
      <c r="AK3" s="39"/>
      <c r="AL3" s="39"/>
      <c r="AM3" s="39"/>
      <c r="AN3" s="39"/>
      <c r="AO3" s="39"/>
      <c r="AP3" s="11"/>
      <c r="AQ3" s="2"/>
      <c r="AR3" s="2"/>
      <c r="AS3" s="2"/>
      <c r="AT3" s="2"/>
    </row>
    <row r="4" spans="2:46" ht="18.75">
      <c r="B4" s="37"/>
      <c r="C4" s="37"/>
      <c r="D4" s="40"/>
      <c r="E4" s="40"/>
      <c r="F4" s="40"/>
      <c r="G4" s="40"/>
      <c r="H4" s="40"/>
      <c r="I4" s="40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111"/>
      <c r="AK4" s="111"/>
      <c r="AL4" s="111"/>
      <c r="AM4" s="111"/>
      <c r="AN4" s="111"/>
      <c r="AO4" s="111"/>
      <c r="AP4" s="12"/>
      <c r="AQ4" s="4"/>
      <c r="AR4" s="4"/>
      <c r="AS4" s="4"/>
      <c r="AT4" s="4"/>
    </row>
    <row r="5" spans="2:42" ht="18.75">
      <c r="B5" s="43"/>
      <c r="C5" s="43"/>
      <c r="D5" s="44"/>
      <c r="E5" s="44"/>
      <c r="F5" s="44"/>
      <c r="G5" s="44"/>
      <c r="H5" s="44"/>
      <c r="I5" s="44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44"/>
      <c r="AH5" s="45"/>
      <c r="AI5" s="45"/>
      <c r="AJ5" s="45"/>
      <c r="AK5" s="45"/>
      <c r="AL5" s="45"/>
      <c r="AM5" s="45"/>
      <c r="AN5" s="45"/>
      <c r="AO5" s="45"/>
      <c r="AP5" s="9"/>
    </row>
    <row r="6" spans="2:47" s="3" customFormat="1" ht="18.75">
      <c r="B6" s="46"/>
      <c r="C6" s="46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4"/>
      <c r="AQ6" s="15"/>
      <c r="AR6" s="15"/>
      <c r="AS6" s="15"/>
      <c r="AT6" s="16"/>
      <c r="AU6" s="16"/>
    </row>
    <row r="7" spans="2:47" s="3" customFormat="1" ht="18.75">
      <c r="B7" s="46"/>
      <c r="C7" s="46"/>
      <c r="D7" s="112" t="s">
        <v>21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4"/>
      <c r="AQ7" s="15"/>
      <c r="AR7" s="15"/>
      <c r="AS7" s="15"/>
      <c r="AT7" s="16"/>
      <c r="AU7" s="16"/>
    </row>
    <row r="8" spans="1:47" s="3" customFormat="1" ht="18.75">
      <c r="A8" s="34"/>
      <c r="B8" s="44"/>
      <c r="C8" s="44"/>
      <c r="D8" s="116" t="s">
        <v>96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7"/>
      <c r="AQ8" s="18"/>
      <c r="AR8" s="18"/>
      <c r="AS8" s="18"/>
      <c r="AT8" s="19"/>
      <c r="AU8" s="19"/>
    </row>
    <row r="9" spans="1:47" s="3" customFormat="1" ht="18.75">
      <c r="A9" s="34"/>
      <c r="B9" s="44"/>
      <c r="C9" s="44"/>
      <c r="D9" s="110" t="s">
        <v>22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4"/>
      <c r="AQ9" s="15"/>
      <c r="AR9" s="15"/>
      <c r="AS9" s="15"/>
      <c r="AT9" s="19"/>
      <c r="AU9" s="19"/>
    </row>
    <row r="10" spans="1:47" s="3" customFormat="1" ht="18.75">
      <c r="A10" s="34"/>
      <c r="B10" s="44"/>
      <c r="C10" s="44"/>
      <c r="D10" s="112" t="s">
        <v>52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4"/>
      <c r="AQ10" s="15"/>
      <c r="AR10" s="15"/>
      <c r="AS10" s="15"/>
      <c r="AT10" s="19"/>
      <c r="AU10" s="19"/>
    </row>
    <row r="11" spans="1:47" s="3" customFormat="1" ht="18.75">
      <c r="A11" s="34"/>
      <c r="B11" s="44"/>
      <c r="C11" s="44"/>
      <c r="D11" s="116" t="s">
        <v>6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20"/>
      <c r="AQ11" s="18"/>
      <c r="AR11" s="18"/>
      <c r="AS11" s="18"/>
      <c r="AT11" s="19"/>
      <c r="AU11" s="19"/>
    </row>
    <row r="12" spans="1:89" s="8" customFormat="1" ht="19.5">
      <c r="A12" s="32"/>
      <c r="B12" s="44"/>
      <c r="C12" s="44"/>
      <c r="D12" s="44"/>
      <c r="E12" s="44"/>
      <c r="F12" s="44"/>
      <c r="G12" s="44"/>
      <c r="H12" s="44"/>
      <c r="I12" s="44"/>
      <c r="J12" s="47" t="s">
        <v>3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8"/>
      <c r="AI12" s="21"/>
      <c r="AJ12" s="21"/>
      <c r="AK12" s="21"/>
      <c r="AL12" s="22"/>
      <c r="AM12" s="22"/>
      <c r="AN12" s="22"/>
      <c r="AO12" s="22"/>
      <c r="AP12" s="22"/>
      <c r="AQ12" s="16"/>
      <c r="AR12" s="16"/>
      <c r="AS12" s="16"/>
      <c r="AT12" s="16"/>
      <c r="AU12" s="16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1:89" s="8" customFormat="1" ht="15.75" customHeight="1">
      <c r="A13" s="32"/>
      <c r="B13" s="44"/>
      <c r="C13" s="44"/>
      <c r="D13" s="44"/>
      <c r="E13" s="44"/>
      <c r="F13" s="44"/>
      <c r="G13" s="44"/>
      <c r="H13" s="44"/>
      <c r="I13" s="44"/>
      <c r="J13" s="113" t="s">
        <v>23</v>
      </c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3"/>
      <c r="AQ13" s="6"/>
      <c r="AR13" s="6"/>
      <c r="AS13" s="6"/>
      <c r="AT13" s="6"/>
      <c r="AU13" s="6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</row>
    <row r="14" spans="1:47" ht="15.75" customHeight="1">
      <c r="A14" s="31"/>
      <c r="B14" s="45"/>
      <c r="C14" s="45"/>
      <c r="D14" s="45"/>
      <c r="E14" s="45"/>
      <c r="F14" s="45"/>
      <c r="G14" s="45"/>
      <c r="H14" s="45"/>
      <c r="I14" s="45"/>
      <c r="J14" s="113" t="s">
        <v>24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3"/>
      <c r="AQ14" s="6"/>
      <c r="AR14" s="6"/>
      <c r="AS14" s="6"/>
      <c r="AT14" s="6"/>
      <c r="AU14" s="6"/>
    </row>
    <row r="15" spans="1:47" ht="18.75">
      <c r="A15" s="31"/>
      <c r="B15" s="45"/>
      <c r="C15" s="45"/>
      <c r="D15" s="45"/>
      <c r="E15" s="45"/>
      <c r="F15" s="45"/>
      <c r="G15" s="45"/>
      <c r="H15" s="45"/>
      <c r="I15" s="45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50"/>
      <c r="AK15" s="50"/>
      <c r="AL15" s="50"/>
      <c r="AM15" s="50"/>
      <c r="AN15" s="50"/>
      <c r="AO15" s="50"/>
      <c r="AP15" s="13"/>
      <c r="AQ15" s="6"/>
      <c r="AR15" s="6"/>
      <c r="AS15" s="6"/>
      <c r="AT15" s="6"/>
      <c r="AU15" s="6"/>
    </row>
    <row r="16" spans="1:42" ht="27" customHeight="1">
      <c r="A16" s="31"/>
      <c r="B16" s="91" t="s">
        <v>4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119" t="s">
        <v>7</v>
      </c>
      <c r="W16" s="105"/>
      <c r="X16" s="105"/>
      <c r="Y16" s="105"/>
      <c r="Z16" s="105"/>
      <c r="AA16" s="105"/>
      <c r="AB16" s="105"/>
      <c r="AC16" s="105"/>
      <c r="AD16" s="105"/>
      <c r="AE16" s="106"/>
      <c r="AF16" s="91" t="s">
        <v>8</v>
      </c>
      <c r="AG16" s="91" t="s">
        <v>0</v>
      </c>
      <c r="AH16" s="122" t="s">
        <v>20</v>
      </c>
      <c r="AI16" s="91" t="s">
        <v>98</v>
      </c>
      <c r="AJ16" s="91"/>
      <c r="AK16" s="91"/>
      <c r="AL16" s="91"/>
      <c r="AM16" s="122"/>
      <c r="AN16" s="91" t="s">
        <v>5</v>
      </c>
      <c r="AO16" s="91"/>
      <c r="AP16" s="9"/>
    </row>
    <row r="17" spans="1:42" ht="15" customHeight="1">
      <c r="A17" s="31"/>
      <c r="B17" s="91" t="s">
        <v>10</v>
      </c>
      <c r="C17" s="91"/>
      <c r="D17" s="91"/>
      <c r="E17" s="91" t="s">
        <v>11</v>
      </c>
      <c r="F17" s="91"/>
      <c r="G17" s="91" t="s">
        <v>12</v>
      </c>
      <c r="H17" s="91"/>
      <c r="I17" s="104" t="s">
        <v>9</v>
      </c>
      <c r="J17" s="105"/>
      <c r="K17" s="105"/>
      <c r="L17" s="105"/>
      <c r="M17" s="105"/>
      <c r="N17" s="105"/>
      <c r="O17" s="105"/>
      <c r="P17" s="105"/>
      <c r="Q17" s="105"/>
      <c r="R17" s="106"/>
      <c r="S17" s="92" t="s">
        <v>15</v>
      </c>
      <c r="T17" s="93"/>
      <c r="U17" s="94"/>
      <c r="V17" s="120" t="s">
        <v>13</v>
      </c>
      <c r="W17" s="100"/>
      <c r="X17" s="114" t="s">
        <v>14</v>
      </c>
      <c r="Y17" s="120" t="s">
        <v>16</v>
      </c>
      <c r="Z17" s="114" t="s">
        <v>17</v>
      </c>
      <c r="AA17" s="98" t="s">
        <v>18</v>
      </c>
      <c r="AB17" s="99"/>
      <c r="AC17" s="100"/>
      <c r="AD17" s="98" t="s">
        <v>19</v>
      </c>
      <c r="AE17" s="117"/>
      <c r="AF17" s="91"/>
      <c r="AG17" s="91"/>
      <c r="AH17" s="124"/>
      <c r="AI17" s="91"/>
      <c r="AJ17" s="91"/>
      <c r="AK17" s="91"/>
      <c r="AL17" s="91"/>
      <c r="AM17" s="123"/>
      <c r="AN17" s="91"/>
      <c r="AO17" s="91"/>
      <c r="AP17" s="9"/>
    </row>
    <row r="18" spans="1:42" ht="298.5" customHeight="1">
      <c r="A18" s="31"/>
      <c r="B18" s="91"/>
      <c r="C18" s="91"/>
      <c r="D18" s="91"/>
      <c r="E18" s="91"/>
      <c r="F18" s="91"/>
      <c r="G18" s="91"/>
      <c r="H18" s="91"/>
      <c r="I18" s="91" t="s">
        <v>76</v>
      </c>
      <c r="J18" s="91"/>
      <c r="K18" s="51" t="s">
        <v>77</v>
      </c>
      <c r="L18" s="51" t="s">
        <v>78</v>
      </c>
      <c r="M18" s="104" t="s">
        <v>79</v>
      </c>
      <c r="N18" s="105"/>
      <c r="O18" s="105"/>
      <c r="P18" s="105"/>
      <c r="Q18" s="105"/>
      <c r="R18" s="106"/>
      <c r="S18" s="95"/>
      <c r="T18" s="96"/>
      <c r="U18" s="97"/>
      <c r="V18" s="121"/>
      <c r="W18" s="103"/>
      <c r="X18" s="115"/>
      <c r="Y18" s="121"/>
      <c r="Z18" s="115"/>
      <c r="AA18" s="101"/>
      <c r="AB18" s="102"/>
      <c r="AC18" s="103"/>
      <c r="AD18" s="101"/>
      <c r="AE18" s="118"/>
      <c r="AF18" s="91"/>
      <c r="AG18" s="91"/>
      <c r="AH18" s="123"/>
      <c r="AI18" s="51">
        <v>2018</v>
      </c>
      <c r="AJ18" s="51">
        <v>2019</v>
      </c>
      <c r="AK18" s="51">
        <v>2020</v>
      </c>
      <c r="AL18" s="51">
        <v>2021</v>
      </c>
      <c r="AM18" s="51">
        <v>2022</v>
      </c>
      <c r="AN18" s="51" t="s">
        <v>1</v>
      </c>
      <c r="AO18" s="51" t="s">
        <v>2</v>
      </c>
      <c r="AP18" s="9"/>
    </row>
    <row r="19" spans="1:42" ht="15.75" customHeight="1">
      <c r="A19" s="31"/>
      <c r="B19" s="51">
        <v>1</v>
      </c>
      <c r="C19" s="51">
        <v>2</v>
      </c>
      <c r="D19" s="51">
        <v>3</v>
      </c>
      <c r="E19" s="52">
        <v>4</v>
      </c>
      <c r="F19" s="52">
        <v>5</v>
      </c>
      <c r="G19" s="52">
        <v>6</v>
      </c>
      <c r="H19" s="52">
        <v>7</v>
      </c>
      <c r="I19" s="52">
        <v>8</v>
      </c>
      <c r="J19" s="51">
        <v>9</v>
      </c>
      <c r="K19" s="51">
        <v>10</v>
      </c>
      <c r="L19" s="51">
        <v>11</v>
      </c>
      <c r="M19" s="51">
        <v>12</v>
      </c>
      <c r="N19" s="51">
        <v>13</v>
      </c>
      <c r="O19" s="51">
        <v>14</v>
      </c>
      <c r="P19" s="51">
        <v>15</v>
      </c>
      <c r="Q19" s="51">
        <v>16</v>
      </c>
      <c r="R19" s="51">
        <v>17</v>
      </c>
      <c r="S19" s="51">
        <v>15</v>
      </c>
      <c r="T19" s="51">
        <v>16</v>
      </c>
      <c r="U19" s="51">
        <v>17</v>
      </c>
      <c r="V19" s="51">
        <f>U19+1</f>
        <v>18</v>
      </c>
      <c r="W19" s="51">
        <f>V19+1</f>
        <v>19</v>
      </c>
      <c r="X19" s="51">
        <f aca="true" t="shared" si="0" ref="X19:AE19">W19+1</f>
        <v>20</v>
      </c>
      <c r="Y19" s="51">
        <f t="shared" si="0"/>
        <v>21</v>
      </c>
      <c r="Z19" s="51">
        <f t="shared" si="0"/>
        <v>22</v>
      </c>
      <c r="AA19" s="51">
        <f t="shared" si="0"/>
        <v>23</v>
      </c>
      <c r="AB19" s="51">
        <f t="shared" si="0"/>
        <v>24</v>
      </c>
      <c r="AC19" s="51">
        <f t="shared" si="0"/>
        <v>25</v>
      </c>
      <c r="AD19" s="51">
        <f t="shared" si="0"/>
        <v>26</v>
      </c>
      <c r="AE19" s="51">
        <f t="shared" si="0"/>
        <v>27</v>
      </c>
      <c r="AF19" s="51">
        <f>AE19+1</f>
        <v>28</v>
      </c>
      <c r="AG19" s="51">
        <f>AF19+1</f>
        <v>29</v>
      </c>
      <c r="AH19" s="51">
        <f>AG19+1</f>
        <v>30</v>
      </c>
      <c r="AI19" s="51">
        <v>1</v>
      </c>
      <c r="AJ19" s="51">
        <f>AI19+1</f>
        <v>2</v>
      </c>
      <c r="AK19" s="51">
        <f>AJ19+1</f>
        <v>3</v>
      </c>
      <c r="AL19" s="51">
        <f>AK19+1</f>
        <v>4</v>
      </c>
      <c r="AM19" s="51">
        <v>5</v>
      </c>
      <c r="AN19" s="51">
        <v>6</v>
      </c>
      <c r="AO19" s="51">
        <f>AN19+1</f>
        <v>7</v>
      </c>
      <c r="AP19" s="9"/>
    </row>
    <row r="20" spans="1:42" ht="39" customHeight="1">
      <c r="A20" s="31"/>
      <c r="B20" s="67">
        <v>3</v>
      </c>
      <c r="C20" s="67">
        <v>0</v>
      </c>
      <c r="D20" s="67">
        <v>1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67"/>
      <c r="T20" s="67"/>
      <c r="U20" s="67"/>
      <c r="V20" s="67">
        <v>0</v>
      </c>
      <c r="W20" s="67">
        <v>8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72" t="s">
        <v>71</v>
      </c>
      <c r="AG20" s="67" t="s">
        <v>48</v>
      </c>
      <c r="AH20" s="67"/>
      <c r="AI20" s="67">
        <f>AI27+AI47+AI73</f>
        <v>19249.4</v>
      </c>
      <c r="AJ20" s="67">
        <f>AJ27+AJ47+AJ73</f>
        <v>20701.4</v>
      </c>
      <c r="AK20" s="67">
        <f>AK27+AK47+AK73</f>
        <v>21746.9</v>
      </c>
      <c r="AL20" s="67">
        <f>AL27+AL47+AL73</f>
        <v>20103.4</v>
      </c>
      <c r="AM20" s="67">
        <f>AM27+AM47+AM73</f>
        <v>19268.800000000003</v>
      </c>
      <c r="AN20" s="67">
        <f>AI20+AJ20+AK20+AL20+AM20</f>
        <v>101069.90000000001</v>
      </c>
      <c r="AO20" s="67">
        <v>2022</v>
      </c>
      <c r="AP20" s="9"/>
    </row>
    <row r="21" spans="1:42" s="23" customFormat="1" ht="92.25" customHeight="1">
      <c r="A21" s="35"/>
      <c r="B21" s="51">
        <v>3</v>
      </c>
      <c r="C21" s="51">
        <v>0</v>
      </c>
      <c r="D21" s="51">
        <v>1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1"/>
      <c r="T21" s="51"/>
      <c r="U21" s="51"/>
      <c r="V21" s="51">
        <v>0</v>
      </c>
      <c r="W21" s="51">
        <v>8</v>
      </c>
      <c r="X21" s="51">
        <v>0</v>
      </c>
      <c r="Y21" s="51">
        <v>1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3" t="s">
        <v>25</v>
      </c>
      <c r="AG21" s="51"/>
      <c r="AH21" s="54"/>
      <c r="AI21" s="84"/>
      <c r="AJ21" s="84"/>
      <c r="AK21" s="84"/>
      <c r="AL21" s="84"/>
      <c r="AM21" s="84"/>
      <c r="AN21" s="84">
        <f aca="true" t="shared" si="1" ref="AN21:AN82">AI21+AJ21+AK21+AL21+AM21</f>
        <v>0</v>
      </c>
      <c r="AO21" s="84">
        <v>2022</v>
      </c>
      <c r="AP21" s="24"/>
    </row>
    <row r="22" spans="1:42" ht="63.75" customHeight="1">
      <c r="A22" s="33"/>
      <c r="B22" s="51">
        <v>3</v>
      </c>
      <c r="C22" s="51">
        <v>0</v>
      </c>
      <c r="D22" s="51">
        <v>1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74"/>
      <c r="T22" s="74"/>
      <c r="U22" s="74"/>
      <c r="V22" s="51">
        <v>0</v>
      </c>
      <c r="W22" s="51">
        <v>8</v>
      </c>
      <c r="X22" s="51">
        <v>0</v>
      </c>
      <c r="Y22" s="51">
        <v>1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1</v>
      </c>
      <c r="AF22" s="55" t="s">
        <v>26</v>
      </c>
      <c r="AG22" s="51" t="s">
        <v>49</v>
      </c>
      <c r="AH22" s="55"/>
      <c r="AI22" s="84">
        <v>68</v>
      </c>
      <c r="AJ22" s="84">
        <v>69</v>
      </c>
      <c r="AK22" s="84">
        <v>70</v>
      </c>
      <c r="AL22" s="84">
        <v>71</v>
      </c>
      <c r="AM22" s="84">
        <v>71</v>
      </c>
      <c r="AN22" s="84">
        <f t="shared" si="1"/>
        <v>349</v>
      </c>
      <c r="AO22" s="84">
        <v>2022</v>
      </c>
      <c r="AP22" s="9"/>
    </row>
    <row r="23" spans="1:42" ht="118.5" customHeight="1">
      <c r="A23" s="33"/>
      <c r="B23" s="51">
        <v>3</v>
      </c>
      <c r="C23" s="51">
        <v>0</v>
      </c>
      <c r="D23" s="51">
        <v>1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74"/>
      <c r="T23" s="74"/>
      <c r="U23" s="74"/>
      <c r="V23" s="51">
        <v>0</v>
      </c>
      <c r="W23" s="51">
        <v>8</v>
      </c>
      <c r="X23" s="51">
        <v>0</v>
      </c>
      <c r="Y23" s="51">
        <v>1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2</v>
      </c>
      <c r="AF23" s="56" t="s">
        <v>27</v>
      </c>
      <c r="AG23" s="51" t="s">
        <v>49</v>
      </c>
      <c r="AH23" s="55"/>
      <c r="AI23" s="84">
        <v>72</v>
      </c>
      <c r="AJ23" s="84">
        <v>72</v>
      </c>
      <c r="AK23" s="84">
        <v>74</v>
      </c>
      <c r="AL23" s="84">
        <v>75</v>
      </c>
      <c r="AM23" s="84">
        <v>75</v>
      </c>
      <c r="AN23" s="84">
        <f t="shared" si="1"/>
        <v>368</v>
      </c>
      <c r="AO23" s="84">
        <v>2022</v>
      </c>
      <c r="AP23" s="9"/>
    </row>
    <row r="24" spans="1:42" ht="66.75" customHeight="1">
      <c r="A24" s="33"/>
      <c r="B24" s="51">
        <v>3</v>
      </c>
      <c r="C24" s="51">
        <v>0</v>
      </c>
      <c r="D24" s="51">
        <v>1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74"/>
      <c r="T24" s="74"/>
      <c r="U24" s="74"/>
      <c r="V24" s="51">
        <v>0</v>
      </c>
      <c r="W24" s="51">
        <v>8</v>
      </c>
      <c r="X24" s="51">
        <v>0</v>
      </c>
      <c r="Y24" s="51">
        <v>1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3</v>
      </c>
      <c r="AF24" s="55" t="s">
        <v>28</v>
      </c>
      <c r="AG24" s="51" t="s">
        <v>49</v>
      </c>
      <c r="AH24" s="55"/>
      <c r="AI24" s="84">
        <v>82</v>
      </c>
      <c r="AJ24" s="84">
        <v>83</v>
      </c>
      <c r="AK24" s="84">
        <v>84</v>
      </c>
      <c r="AL24" s="84">
        <v>85</v>
      </c>
      <c r="AM24" s="84">
        <v>85</v>
      </c>
      <c r="AN24" s="84">
        <f t="shared" si="1"/>
        <v>419</v>
      </c>
      <c r="AO24" s="84">
        <v>2022</v>
      </c>
      <c r="AP24" s="9"/>
    </row>
    <row r="25" spans="1:42" ht="45" customHeight="1">
      <c r="A25" s="33"/>
      <c r="B25" s="51">
        <v>3</v>
      </c>
      <c r="C25" s="51">
        <v>0</v>
      </c>
      <c r="D25" s="51">
        <v>1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74"/>
      <c r="T25" s="74"/>
      <c r="U25" s="74"/>
      <c r="V25" s="51">
        <v>0</v>
      </c>
      <c r="W25" s="51">
        <v>8</v>
      </c>
      <c r="X25" s="51">
        <v>0</v>
      </c>
      <c r="Y25" s="51">
        <v>1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4</v>
      </c>
      <c r="AF25" s="55" t="s">
        <v>29</v>
      </c>
      <c r="AG25" s="51" t="s">
        <v>49</v>
      </c>
      <c r="AH25" s="55"/>
      <c r="AI25" s="84">
        <v>100</v>
      </c>
      <c r="AJ25" s="84">
        <v>100</v>
      </c>
      <c r="AK25" s="84">
        <v>100</v>
      </c>
      <c r="AL25" s="84">
        <v>100</v>
      </c>
      <c r="AM25" s="84">
        <v>100</v>
      </c>
      <c r="AN25" s="84">
        <f t="shared" si="1"/>
        <v>500</v>
      </c>
      <c r="AO25" s="84">
        <v>2022</v>
      </c>
      <c r="AP25" s="9"/>
    </row>
    <row r="26" spans="1:42" ht="83.25" customHeight="1">
      <c r="A26" s="33"/>
      <c r="B26" s="51">
        <v>3</v>
      </c>
      <c r="C26" s="51">
        <v>0</v>
      </c>
      <c r="D26" s="51">
        <v>1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74"/>
      <c r="T26" s="74"/>
      <c r="U26" s="74"/>
      <c r="V26" s="51">
        <v>0</v>
      </c>
      <c r="W26" s="51">
        <v>8</v>
      </c>
      <c r="X26" s="51">
        <v>0</v>
      </c>
      <c r="Y26" s="51">
        <v>1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5</v>
      </c>
      <c r="AF26" s="55" t="s">
        <v>30</v>
      </c>
      <c r="AG26" s="51" t="s">
        <v>49</v>
      </c>
      <c r="AH26" s="55"/>
      <c r="AI26" s="84">
        <v>100</v>
      </c>
      <c r="AJ26" s="84">
        <v>100</v>
      </c>
      <c r="AK26" s="84">
        <v>100</v>
      </c>
      <c r="AL26" s="84">
        <v>100</v>
      </c>
      <c r="AM26" s="84">
        <v>100</v>
      </c>
      <c r="AN26" s="84">
        <f t="shared" si="1"/>
        <v>500</v>
      </c>
      <c r="AO26" s="84">
        <v>2022</v>
      </c>
      <c r="AP26" s="9"/>
    </row>
    <row r="27" spans="1:42" ht="86.25" customHeight="1">
      <c r="A27" s="33"/>
      <c r="B27" s="68">
        <v>3</v>
      </c>
      <c r="C27" s="68">
        <v>0</v>
      </c>
      <c r="D27" s="68">
        <v>1</v>
      </c>
      <c r="E27" s="69">
        <v>0</v>
      </c>
      <c r="F27" s="69">
        <v>0</v>
      </c>
      <c r="G27" s="69">
        <v>0</v>
      </c>
      <c r="H27" s="69">
        <v>0</v>
      </c>
      <c r="I27" s="75">
        <v>0</v>
      </c>
      <c r="J27" s="76">
        <v>8</v>
      </c>
      <c r="K27" s="76">
        <v>1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77"/>
      <c r="T27" s="77"/>
      <c r="U27" s="77"/>
      <c r="V27" s="68">
        <v>0</v>
      </c>
      <c r="W27" s="68">
        <v>8</v>
      </c>
      <c r="X27" s="68">
        <v>1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70" t="s">
        <v>31</v>
      </c>
      <c r="AG27" s="88" t="s">
        <v>66</v>
      </c>
      <c r="AH27" s="89"/>
      <c r="AI27" s="90">
        <f>AI28</f>
        <v>1786.5</v>
      </c>
      <c r="AJ27" s="90">
        <f>AJ28</f>
        <v>1781.6</v>
      </c>
      <c r="AK27" s="90">
        <f>AK28</f>
        <v>1780.1</v>
      </c>
      <c r="AL27" s="90">
        <f>AL28</f>
        <v>1771.3</v>
      </c>
      <c r="AM27" s="90">
        <f>AM28</f>
        <v>1747</v>
      </c>
      <c r="AN27" s="85">
        <f t="shared" si="1"/>
        <v>8866.5</v>
      </c>
      <c r="AO27" s="84">
        <v>2022</v>
      </c>
      <c r="AP27" s="9"/>
    </row>
    <row r="28" spans="1:42" ht="70.5" customHeight="1">
      <c r="A28" s="33"/>
      <c r="B28" s="51">
        <v>3</v>
      </c>
      <c r="C28" s="51">
        <v>0</v>
      </c>
      <c r="D28" s="51">
        <v>1</v>
      </c>
      <c r="E28" s="52">
        <v>0</v>
      </c>
      <c r="F28" s="52">
        <v>0</v>
      </c>
      <c r="G28" s="52">
        <v>0</v>
      </c>
      <c r="H28" s="52">
        <v>0</v>
      </c>
      <c r="I28" s="78">
        <v>0</v>
      </c>
      <c r="J28" s="79">
        <v>8</v>
      </c>
      <c r="K28" s="79">
        <v>1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74"/>
      <c r="T28" s="74"/>
      <c r="U28" s="74"/>
      <c r="V28" s="51">
        <v>0</v>
      </c>
      <c r="W28" s="51">
        <v>8</v>
      </c>
      <c r="X28" s="79">
        <v>1</v>
      </c>
      <c r="Y28" s="51">
        <v>0</v>
      </c>
      <c r="Z28" s="79">
        <v>1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5" t="s">
        <v>32</v>
      </c>
      <c r="AG28" s="58" t="s">
        <v>66</v>
      </c>
      <c r="AH28" s="55"/>
      <c r="AI28" s="84">
        <f>AI39+AI40</f>
        <v>1786.5</v>
      </c>
      <c r="AJ28" s="84">
        <f>AJ39+AJ40</f>
        <v>1781.6</v>
      </c>
      <c r="AK28" s="84">
        <f>AK39+AK40</f>
        <v>1780.1</v>
      </c>
      <c r="AL28" s="84">
        <f>AL39+AL40</f>
        <v>1771.3</v>
      </c>
      <c r="AM28" s="84">
        <f>AM39+AM40</f>
        <v>1747</v>
      </c>
      <c r="AN28" s="84">
        <f t="shared" si="1"/>
        <v>8866.5</v>
      </c>
      <c r="AO28" s="84">
        <v>2022</v>
      </c>
      <c r="AP28" s="9"/>
    </row>
    <row r="29" spans="1:42" ht="44.25" customHeight="1">
      <c r="A29" s="33"/>
      <c r="B29" s="51">
        <v>3</v>
      </c>
      <c r="C29" s="51">
        <v>0</v>
      </c>
      <c r="D29" s="51">
        <v>1</v>
      </c>
      <c r="E29" s="52">
        <v>0</v>
      </c>
      <c r="F29" s="52">
        <v>0</v>
      </c>
      <c r="G29" s="52">
        <v>0</v>
      </c>
      <c r="H29" s="52">
        <v>0</v>
      </c>
      <c r="I29" s="78">
        <v>0</v>
      </c>
      <c r="J29" s="79">
        <v>8</v>
      </c>
      <c r="K29" s="79">
        <v>1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74"/>
      <c r="T29" s="74"/>
      <c r="U29" s="74"/>
      <c r="V29" s="51">
        <v>0</v>
      </c>
      <c r="W29" s="51">
        <v>8</v>
      </c>
      <c r="X29" s="79">
        <v>1</v>
      </c>
      <c r="Y29" s="51">
        <v>0</v>
      </c>
      <c r="Z29" s="79">
        <v>1</v>
      </c>
      <c r="AA29" s="51">
        <v>0</v>
      </c>
      <c r="AB29" s="51">
        <v>0</v>
      </c>
      <c r="AC29" s="51">
        <v>0</v>
      </c>
      <c r="AD29" s="79">
        <v>0</v>
      </c>
      <c r="AE29" s="79">
        <v>1</v>
      </c>
      <c r="AF29" s="55" t="s">
        <v>33</v>
      </c>
      <c r="AG29" s="58" t="s">
        <v>49</v>
      </c>
      <c r="AH29" s="55"/>
      <c r="AI29" s="84">
        <v>82</v>
      </c>
      <c r="AJ29" s="84">
        <v>83</v>
      </c>
      <c r="AK29" s="84">
        <v>84</v>
      </c>
      <c r="AL29" s="84">
        <v>85</v>
      </c>
      <c r="AM29" s="84">
        <v>85</v>
      </c>
      <c r="AN29" s="84">
        <f t="shared" si="1"/>
        <v>419</v>
      </c>
      <c r="AO29" s="84">
        <v>2022</v>
      </c>
      <c r="AP29" s="9"/>
    </row>
    <row r="30" spans="1:42" ht="38.25" customHeight="1">
      <c r="A30" s="33"/>
      <c r="B30" s="51">
        <v>3</v>
      </c>
      <c r="C30" s="51">
        <v>0</v>
      </c>
      <c r="D30" s="51">
        <v>1</v>
      </c>
      <c r="E30" s="52">
        <v>0</v>
      </c>
      <c r="F30" s="52">
        <v>0</v>
      </c>
      <c r="G30" s="52">
        <v>0</v>
      </c>
      <c r="H30" s="52">
        <v>0</v>
      </c>
      <c r="I30" s="78">
        <v>0</v>
      </c>
      <c r="J30" s="79">
        <v>8</v>
      </c>
      <c r="K30" s="79">
        <v>1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74"/>
      <c r="T30" s="74"/>
      <c r="U30" s="74"/>
      <c r="V30" s="51">
        <v>0</v>
      </c>
      <c r="W30" s="51">
        <v>8</v>
      </c>
      <c r="X30" s="79">
        <v>1</v>
      </c>
      <c r="Y30" s="51">
        <v>0</v>
      </c>
      <c r="Z30" s="79">
        <v>1</v>
      </c>
      <c r="AA30" s="51">
        <v>0</v>
      </c>
      <c r="AB30" s="51">
        <v>0</v>
      </c>
      <c r="AC30" s="51">
        <v>0</v>
      </c>
      <c r="AD30" s="79">
        <v>0</v>
      </c>
      <c r="AE30" s="79">
        <v>2</v>
      </c>
      <c r="AF30" s="55" t="s">
        <v>34</v>
      </c>
      <c r="AG30" s="58" t="s">
        <v>49</v>
      </c>
      <c r="AH30" s="55"/>
      <c r="AI30" s="84">
        <v>82</v>
      </c>
      <c r="AJ30" s="84">
        <v>83</v>
      </c>
      <c r="AK30" s="84">
        <v>84</v>
      </c>
      <c r="AL30" s="84">
        <v>85</v>
      </c>
      <c r="AM30" s="84">
        <v>85</v>
      </c>
      <c r="AN30" s="84">
        <f t="shared" si="1"/>
        <v>419</v>
      </c>
      <c r="AO30" s="84">
        <v>2022</v>
      </c>
      <c r="AP30" s="9"/>
    </row>
    <row r="31" spans="1:42" ht="63.75" customHeight="1">
      <c r="A31" s="33"/>
      <c r="B31" s="51">
        <v>3</v>
      </c>
      <c r="C31" s="51">
        <v>0</v>
      </c>
      <c r="D31" s="51">
        <v>1</v>
      </c>
      <c r="E31" s="52">
        <v>0</v>
      </c>
      <c r="F31" s="52">
        <v>0</v>
      </c>
      <c r="G31" s="52">
        <v>0</v>
      </c>
      <c r="H31" s="52">
        <v>0</v>
      </c>
      <c r="I31" s="78">
        <v>0</v>
      </c>
      <c r="J31" s="79">
        <v>8</v>
      </c>
      <c r="K31" s="79">
        <v>1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74"/>
      <c r="T31" s="74"/>
      <c r="U31" s="74"/>
      <c r="V31" s="51">
        <v>0</v>
      </c>
      <c r="W31" s="51">
        <v>8</v>
      </c>
      <c r="X31" s="79">
        <v>1</v>
      </c>
      <c r="Y31" s="51">
        <v>0</v>
      </c>
      <c r="Z31" s="79">
        <v>1</v>
      </c>
      <c r="AA31" s="51">
        <v>0</v>
      </c>
      <c r="AB31" s="51">
        <v>0</v>
      </c>
      <c r="AC31" s="51">
        <v>0</v>
      </c>
      <c r="AD31" s="79">
        <v>0</v>
      </c>
      <c r="AE31" s="79">
        <v>3</v>
      </c>
      <c r="AF31" s="59" t="s">
        <v>65</v>
      </c>
      <c r="AG31" s="58" t="s">
        <v>49</v>
      </c>
      <c r="AH31" s="55"/>
      <c r="AI31" s="84">
        <v>68</v>
      </c>
      <c r="AJ31" s="84">
        <v>69</v>
      </c>
      <c r="AK31" s="84">
        <v>70</v>
      </c>
      <c r="AL31" s="84">
        <v>71</v>
      </c>
      <c r="AM31" s="84">
        <v>71</v>
      </c>
      <c r="AN31" s="84">
        <f t="shared" si="1"/>
        <v>349</v>
      </c>
      <c r="AO31" s="84">
        <v>2022</v>
      </c>
      <c r="AP31" s="9"/>
    </row>
    <row r="32" spans="1:42" ht="63" customHeight="1">
      <c r="A32" s="33"/>
      <c r="B32" s="51">
        <v>3</v>
      </c>
      <c r="C32" s="51">
        <v>0</v>
      </c>
      <c r="D32" s="51">
        <v>1</v>
      </c>
      <c r="E32" s="52">
        <v>0</v>
      </c>
      <c r="F32" s="52">
        <v>0</v>
      </c>
      <c r="G32" s="52">
        <v>0</v>
      </c>
      <c r="H32" s="52">
        <v>0</v>
      </c>
      <c r="I32" s="78">
        <v>0</v>
      </c>
      <c r="J32" s="79">
        <v>8</v>
      </c>
      <c r="K32" s="79">
        <v>1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74"/>
      <c r="T32" s="74"/>
      <c r="U32" s="74"/>
      <c r="V32" s="51">
        <v>0</v>
      </c>
      <c r="W32" s="51">
        <v>8</v>
      </c>
      <c r="X32" s="79">
        <v>1</v>
      </c>
      <c r="Y32" s="51">
        <v>0</v>
      </c>
      <c r="Z32" s="79">
        <v>1</v>
      </c>
      <c r="AA32" s="51">
        <v>0</v>
      </c>
      <c r="AB32" s="51">
        <v>0</v>
      </c>
      <c r="AC32" s="51">
        <v>0</v>
      </c>
      <c r="AD32" s="79">
        <v>0</v>
      </c>
      <c r="AE32" s="79">
        <v>4</v>
      </c>
      <c r="AF32" s="55" t="s">
        <v>53</v>
      </c>
      <c r="AG32" s="58" t="s">
        <v>49</v>
      </c>
      <c r="AH32" s="55"/>
      <c r="AI32" s="84"/>
      <c r="AJ32" s="84"/>
      <c r="AK32" s="84"/>
      <c r="AL32" s="84"/>
      <c r="AM32" s="84"/>
      <c r="AN32" s="84"/>
      <c r="AO32" s="84">
        <v>2022</v>
      </c>
      <c r="AP32" s="9"/>
    </row>
    <row r="33" spans="1:42" ht="56.25">
      <c r="A33" s="33"/>
      <c r="B33" s="80"/>
      <c r="C33" s="51">
        <v>0</v>
      </c>
      <c r="D33" s="51">
        <v>1</v>
      </c>
      <c r="E33" s="52">
        <v>0</v>
      </c>
      <c r="F33" s="52">
        <v>0</v>
      </c>
      <c r="G33" s="52">
        <v>0</v>
      </c>
      <c r="H33" s="52">
        <v>0</v>
      </c>
      <c r="I33" s="78">
        <v>0</v>
      </c>
      <c r="J33" s="79">
        <v>8</v>
      </c>
      <c r="K33" s="79">
        <v>1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74"/>
      <c r="T33" s="74"/>
      <c r="U33" s="74"/>
      <c r="V33" s="51">
        <v>0</v>
      </c>
      <c r="W33" s="51">
        <v>8</v>
      </c>
      <c r="X33" s="79">
        <v>1</v>
      </c>
      <c r="Y33" s="51">
        <v>0</v>
      </c>
      <c r="Z33" s="79">
        <v>1</v>
      </c>
      <c r="AA33" s="51">
        <v>0</v>
      </c>
      <c r="AB33" s="51">
        <v>0</v>
      </c>
      <c r="AC33" s="51">
        <v>0</v>
      </c>
      <c r="AD33" s="79">
        <v>0</v>
      </c>
      <c r="AE33" s="79">
        <v>5</v>
      </c>
      <c r="AF33" s="61" t="s">
        <v>54</v>
      </c>
      <c r="AG33" s="58" t="s">
        <v>51</v>
      </c>
      <c r="AH33" s="55"/>
      <c r="AI33" s="84">
        <v>8</v>
      </c>
      <c r="AJ33" s="84">
        <v>8</v>
      </c>
      <c r="AK33" s="84">
        <v>8</v>
      </c>
      <c r="AL33" s="84">
        <v>8</v>
      </c>
      <c r="AM33" s="84">
        <v>8</v>
      </c>
      <c r="AN33" s="84">
        <f t="shared" si="1"/>
        <v>40</v>
      </c>
      <c r="AO33" s="84">
        <v>2022</v>
      </c>
      <c r="AP33" s="9"/>
    </row>
    <row r="34" spans="1:42" ht="37.5">
      <c r="A34" s="33"/>
      <c r="B34" s="51">
        <v>3</v>
      </c>
      <c r="C34" s="51">
        <v>0</v>
      </c>
      <c r="D34" s="51">
        <v>1</v>
      </c>
      <c r="E34" s="52">
        <v>0</v>
      </c>
      <c r="F34" s="52">
        <v>0</v>
      </c>
      <c r="G34" s="52">
        <v>0</v>
      </c>
      <c r="H34" s="52">
        <v>0</v>
      </c>
      <c r="I34" s="78">
        <v>0</v>
      </c>
      <c r="J34" s="79">
        <v>8</v>
      </c>
      <c r="K34" s="79">
        <v>1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74"/>
      <c r="T34" s="74"/>
      <c r="U34" s="74"/>
      <c r="V34" s="51">
        <v>0</v>
      </c>
      <c r="W34" s="51">
        <v>8</v>
      </c>
      <c r="X34" s="79">
        <v>1</v>
      </c>
      <c r="Y34" s="51">
        <v>0</v>
      </c>
      <c r="Z34" s="79">
        <v>1</v>
      </c>
      <c r="AA34" s="51">
        <v>0</v>
      </c>
      <c r="AB34" s="51">
        <v>0</v>
      </c>
      <c r="AC34" s="51">
        <v>0</v>
      </c>
      <c r="AD34" s="79">
        <v>0</v>
      </c>
      <c r="AE34" s="79">
        <v>6</v>
      </c>
      <c r="AF34" s="61" t="s">
        <v>67</v>
      </c>
      <c r="AG34" s="58" t="s">
        <v>51</v>
      </c>
      <c r="AH34" s="55"/>
      <c r="AI34" s="84">
        <v>16</v>
      </c>
      <c r="AJ34" s="84">
        <v>16</v>
      </c>
      <c r="AK34" s="84">
        <v>16</v>
      </c>
      <c r="AL34" s="84">
        <v>16</v>
      </c>
      <c r="AM34" s="84">
        <v>16</v>
      </c>
      <c r="AN34" s="84">
        <f t="shared" si="1"/>
        <v>80</v>
      </c>
      <c r="AO34" s="84">
        <v>2022</v>
      </c>
      <c r="AP34" s="9"/>
    </row>
    <row r="35" spans="1:42" ht="70.5" customHeight="1">
      <c r="A35" s="33"/>
      <c r="B35" s="51">
        <v>3</v>
      </c>
      <c r="C35" s="51">
        <v>0</v>
      </c>
      <c r="D35" s="51">
        <v>1</v>
      </c>
      <c r="E35" s="52">
        <v>0</v>
      </c>
      <c r="F35" s="52">
        <v>0</v>
      </c>
      <c r="G35" s="52">
        <v>0</v>
      </c>
      <c r="H35" s="52">
        <v>0</v>
      </c>
      <c r="I35" s="78">
        <v>0</v>
      </c>
      <c r="J35" s="79">
        <v>8</v>
      </c>
      <c r="K35" s="79">
        <v>1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74"/>
      <c r="T35" s="74"/>
      <c r="U35" s="74"/>
      <c r="V35" s="51">
        <v>0</v>
      </c>
      <c r="W35" s="51">
        <v>8</v>
      </c>
      <c r="X35" s="79">
        <v>1</v>
      </c>
      <c r="Y35" s="51">
        <v>0</v>
      </c>
      <c r="Z35" s="79">
        <v>1</v>
      </c>
      <c r="AA35" s="51">
        <v>0</v>
      </c>
      <c r="AB35" s="51">
        <v>0</v>
      </c>
      <c r="AC35" s="51">
        <v>0</v>
      </c>
      <c r="AD35" s="79">
        <v>0</v>
      </c>
      <c r="AE35" s="79">
        <v>7</v>
      </c>
      <c r="AF35" s="61" t="s">
        <v>55</v>
      </c>
      <c r="AG35" s="58" t="s">
        <v>51</v>
      </c>
      <c r="AH35" s="55"/>
      <c r="AI35" s="84">
        <v>8</v>
      </c>
      <c r="AJ35" s="84">
        <v>8</v>
      </c>
      <c r="AK35" s="84">
        <v>8</v>
      </c>
      <c r="AL35" s="84">
        <v>8</v>
      </c>
      <c r="AM35" s="84">
        <v>8</v>
      </c>
      <c r="AN35" s="84">
        <f t="shared" si="1"/>
        <v>40</v>
      </c>
      <c r="AO35" s="84">
        <v>2022</v>
      </c>
      <c r="AP35" s="9"/>
    </row>
    <row r="36" spans="1:42" ht="54" customHeight="1">
      <c r="A36" s="33"/>
      <c r="B36" s="51">
        <v>3</v>
      </c>
      <c r="C36" s="51">
        <v>0</v>
      </c>
      <c r="D36" s="51">
        <v>1</v>
      </c>
      <c r="E36" s="52">
        <v>0</v>
      </c>
      <c r="F36" s="52">
        <v>0</v>
      </c>
      <c r="G36" s="52">
        <v>0</v>
      </c>
      <c r="H36" s="52">
        <v>0</v>
      </c>
      <c r="I36" s="78">
        <v>0</v>
      </c>
      <c r="J36" s="79">
        <v>8</v>
      </c>
      <c r="K36" s="79">
        <v>1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74"/>
      <c r="T36" s="74"/>
      <c r="U36" s="74"/>
      <c r="V36" s="51">
        <v>0</v>
      </c>
      <c r="W36" s="51">
        <v>8</v>
      </c>
      <c r="X36" s="79">
        <v>1</v>
      </c>
      <c r="Y36" s="51">
        <v>0</v>
      </c>
      <c r="Z36" s="79">
        <v>1</v>
      </c>
      <c r="AA36" s="51">
        <v>0</v>
      </c>
      <c r="AB36" s="51">
        <v>0</v>
      </c>
      <c r="AC36" s="51">
        <v>0</v>
      </c>
      <c r="AD36" s="79">
        <v>0</v>
      </c>
      <c r="AE36" s="79">
        <v>8</v>
      </c>
      <c r="AF36" s="60" t="s">
        <v>84</v>
      </c>
      <c r="AG36" s="58" t="s">
        <v>51</v>
      </c>
      <c r="AH36" s="55"/>
      <c r="AI36" s="84">
        <v>24</v>
      </c>
      <c r="AJ36" s="84">
        <v>24</v>
      </c>
      <c r="AK36" s="84">
        <v>24</v>
      </c>
      <c r="AL36" s="84">
        <v>24</v>
      </c>
      <c r="AM36" s="84">
        <v>24</v>
      </c>
      <c r="AN36" s="84">
        <f t="shared" si="1"/>
        <v>120</v>
      </c>
      <c r="AO36" s="84">
        <v>2022</v>
      </c>
      <c r="AP36" s="9"/>
    </row>
    <row r="37" spans="1:42" ht="87" customHeight="1">
      <c r="A37" s="33"/>
      <c r="B37" s="51">
        <v>3</v>
      </c>
      <c r="C37" s="51">
        <v>0</v>
      </c>
      <c r="D37" s="51">
        <v>1</v>
      </c>
      <c r="E37" s="52">
        <v>0</v>
      </c>
      <c r="F37" s="52">
        <v>0</v>
      </c>
      <c r="G37" s="52">
        <v>0</v>
      </c>
      <c r="H37" s="52">
        <v>0</v>
      </c>
      <c r="I37" s="78">
        <v>0</v>
      </c>
      <c r="J37" s="79">
        <v>8</v>
      </c>
      <c r="K37" s="79">
        <v>1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74"/>
      <c r="T37" s="74"/>
      <c r="U37" s="74"/>
      <c r="V37" s="51">
        <v>0</v>
      </c>
      <c r="W37" s="51">
        <v>8</v>
      </c>
      <c r="X37" s="79">
        <v>1</v>
      </c>
      <c r="Y37" s="51">
        <v>0</v>
      </c>
      <c r="Z37" s="79">
        <v>1</v>
      </c>
      <c r="AA37" s="79">
        <v>0</v>
      </c>
      <c r="AB37" s="79">
        <v>0</v>
      </c>
      <c r="AC37" s="79">
        <v>1</v>
      </c>
      <c r="AD37" s="79">
        <v>0</v>
      </c>
      <c r="AE37" s="79">
        <v>0</v>
      </c>
      <c r="AF37" s="55" t="s">
        <v>35</v>
      </c>
      <c r="AG37" s="58" t="s">
        <v>51</v>
      </c>
      <c r="AH37" s="55"/>
      <c r="AI37" s="84"/>
      <c r="AJ37" s="84"/>
      <c r="AK37" s="84"/>
      <c r="AL37" s="84"/>
      <c r="AM37" s="84"/>
      <c r="AN37" s="84"/>
      <c r="AO37" s="84">
        <v>2022</v>
      </c>
      <c r="AP37" s="9"/>
    </row>
    <row r="38" spans="1:42" ht="112.5" customHeight="1">
      <c r="A38" s="33"/>
      <c r="B38" s="51">
        <v>3</v>
      </c>
      <c r="C38" s="51">
        <v>0</v>
      </c>
      <c r="D38" s="51">
        <v>1</v>
      </c>
      <c r="E38" s="52">
        <v>0</v>
      </c>
      <c r="F38" s="52">
        <v>0</v>
      </c>
      <c r="G38" s="52">
        <v>0</v>
      </c>
      <c r="H38" s="52">
        <v>0</v>
      </c>
      <c r="I38" s="78">
        <v>0</v>
      </c>
      <c r="J38" s="79">
        <v>8</v>
      </c>
      <c r="K38" s="79">
        <v>1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74"/>
      <c r="T38" s="74"/>
      <c r="U38" s="74"/>
      <c r="V38" s="51">
        <v>0</v>
      </c>
      <c r="W38" s="51">
        <v>8</v>
      </c>
      <c r="X38" s="79">
        <v>1</v>
      </c>
      <c r="Y38" s="51">
        <v>0</v>
      </c>
      <c r="Z38" s="79">
        <v>1</v>
      </c>
      <c r="AA38" s="79">
        <v>0</v>
      </c>
      <c r="AB38" s="79">
        <v>0</v>
      </c>
      <c r="AC38" s="79">
        <v>2</v>
      </c>
      <c r="AD38" s="79">
        <v>0</v>
      </c>
      <c r="AE38" s="79">
        <v>0</v>
      </c>
      <c r="AF38" s="55" t="s">
        <v>69</v>
      </c>
      <c r="AG38" s="58" t="s">
        <v>51</v>
      </c>
      <c r="AH38" s="55"/>
      <c r="AI38" s="84"/>
      <c r="AJ38" s="84"/>
      <c r="AK38" s="84"/>
      <c r="AL38" s="84"/>
      <c r="AM38" s="84"/>
      <c r="AN38" s="84"/>
      <c r="AO38" s="84">
        <v>2022</v>
      </c>
      <c r="AP38" s="9"/>
    </row>
    <row r="39" spans="1:42" ht="66" customHeight="1">
      <c r="A39" s="33"/>
      <c r="B39" s="51">
        <v>3</v>
      </c>
      <c r="C39" s="51">
        <v>0</v>
      </c>
      <c r="D39" s="51">
        <v>1</v>
      </c>
      <c r="E39" s="78">
        <v>1</v>
      </c>
      <c r="F39" s="78">
        <v>2</v>
      </c>
      <c r="G39" s="78">
        <v>0</v>
      </c>
      <c r="H39" s="78">
        <v>4</v>
      </c>
      <c r="I39" s="78">
        <v>0</v>
      </c>
      <c r="J39" s="79">
        <v>8</v>
      </c>
      <c r="K39" s="79">
        <v>1</v>
      </c>
      <c r="L39" s="79">
        <v>0</v>
      </c>
      <c r="M39" s="79">
        <v>1</v>
      </c>
      <c r="N39" s="79">
        <v>1</v>
      </c>
      <c r="O39" s="79">
        <v>0</v>
      </c>
      <c r="P39" s="79">
        <v>3</v>
      </c>
      <c r="Q39" s="79">
        <v>2</v>
      </c>
      <c r="R39" s="79">
        <v>0</v>
      </c>
      <c r="S39" s="74"/>
      <c r="T39" s="74"/>
      <c r="U39" s="74"/>
      <c r="V39" s="51">
        <v>0</v>
      </c>
      <c r="W39" s="51">
        <v>8</v>
      </c>
      <c r="X39" s="79">
        <v>1</v>
      </c>
      <c r="Y39" s="51">
        <v>0</v>
      </c>
      <c r="Z39" s="79">
        <v>1</v>
      </c>
      <c r="AA39" s="79">
        <v>0</v>
      </c>
      <c r="AB39" s="79">
        <v>0</v>
      </c>
      <c r="AC39" s="79">
        <v>3</v>
      </c>
      <c r="AD39" s="79">
        <v>0</v>
      </c>
      <c r="AE39" s="79">
        <v>0</v>
      </c>
      <c r="AF39" s="57" t="s">
        <v>90</v>
      </c>
      <c r="AG39" s="58"/>
      <c r="AH39" s="55"/>
      <c r="AI39" s="84">
        <v>1286.5</v>
      </c>
      <c r="AJ39" s="84">
        <v>1281.6</v>
      </c>
      <c r="AK39" s="84">
        <v>1280.1</v>
      </c>
      <c r="AL39" s="84">
        <v>1280.1</v>
      </c>
      <c r="AM39" s="84">
        <v>1280.1</v>
      </c>
      <c r="AN39" s="84">
        <f t="shared" si="1"/>
        <v>6408.4</v>
      </c>
      <c r="AO39" s="84">
        <v>2022</v>
      </c>
      <c r="AP39" s="9"/>
    </row>
    <row r="40" spans="1:42" ht="62.25" customHeight="1">
      <c r="A40" s="33"/>
      <c r="B40" s="51">
        <v>3</v>
      </c>
      <c r="C40" s="51">
        <v>0</v>
      </c>
      <c r="D40" s="51">
        <v>1</v>
      </c>
      <c r="E40" s="78">
        <v>1</v>
      </c>
      <c r="F40" s="78">
        <v>2</v>
      </c>
      <c r="G40" s="78">
        <v>0</v>
      </c>
      <c r="H40" s="78">
        <v>4</v>
      </c>
      <c r="I40" s="78">
        <v>0</v>
      </c>
      <c r="J40" s="79">
        <v>8</v>
      </c>
      <c r="K40" s="79">
        <v>1</v>
      </c>
      <c r="L40" s="79">
        <v>0</v>
      </c>
      <c r="M40" s="79">
        <v>1</v>
      </c>
      <c r="N40" s="79" t="s">
        <v>80</v>
      </c>
      <c r="O40" s="79">
        <v>0</v>
      </c>
      <c r="P40" s="79">
        <v>3</v>
      </c>
      <c r="Q40" s="79">
        <v>2</v>
      </c>
      <c r="R40" s="79">
        <v>0</v>
      </c>
      <c r="S40" s="74"/>
      <c r="T40" s="74"/>
      <c r="U40" s="74"/>
      <c r="V40" s="51">
        <v>0</v>
      </c>
      <c r="W40" s="51">
        <v>8</v>
      </c>
      <c r="X40" s="79">
        <v>1</v>
      </c>
      <c r="Y40" s="51">
        <v>0</v>
      </c>
      <c r="Z40" s="79">
        <v>1</v>
      </c>
      <c r="AA40" s="79">
        <v>0</v>
      </c>
      <c r="AB40" s="79">
        <v>0</v>
      </c>
      <c r="AC40" s="79">
        <v>3</v>
      </c>
      <c r="AD40" s="79">
        <v>0</v>
      </c>
      <c r="AE40" s="79">
        <v>0</v>
      </c>
      <c r="AF40" s="57" t="s">
        <v>74</v>
      </c>
      <c r="AG40" s="58" t="s">
        <v>48</v>
      </c>
      <c r="AH40" s="55"/>
      <c r="AI40" s="84">
        <v>500</v>
      </c>
      <c r="AJ40" s="84">
        <v>500</v>
      </c>
      <c r="AK40" s="84">
        <v>500</v>
      </c>
      <c r="AL40" s="84">
        <v>491.2</v>
      </c>
      <c r="AM40" s="84">
        <v>466.9</v>
      </c>
      <c r="AN40" s="84">
        <f t="shared" si="1"/>
        <v>2458.1</v>
      </c>
      <c r="AO40" s="84">
        <v>2022</v>
      </c>
      <c r="AP40" s="9"/>
    </row>
    <row r="41" spans="1:42" ht="54.75" customHeight="1">
      <c r="A41" s="33"/>
      <c r="B41" s="51">
        <v>3</v>
      </c>
      <c r="C41" s="51">
        <v>0</v>
      </c>
      <c r="D41" s="51">
        <v>1</v>
      </c>
      <c r="E41" s="78">
        <v>1</v>
      </c>
      <c r="F41" s="78">
        <v>2</v>
      </c>
      <c r="G41" s="78">
        <v>0</v>
      </c>
      <c r="H41" s="78">
        <v>4</v>
      </c>
      <c r="I41" s="78">
        <v>0</v>
      </c>
      <c r="J41" s="79">
        <v>8</v>
      </c>
      <c r="K41" s="79">
        <v>1</v>
      </c>
      <c r="L41" s="79">
        <v>0</v>
      </c>
      <c r="M41" s="79">
        <v>1</v>
      </c>
      <c r="N41" s="79" t="s">
        <v>80</v>
      </c>
      <c r="O41" s="79">
        <v>0</v>
      </c>
      <c r="P41" s="79">
        <v>3</v>
      </c>
      <c r="Q41" s="79">
        <v>2</v>
      </c>
      <c r="R41" s="79">
        <v>0</v>
      </c>
      <c r="S41" s="74"/>
      <c r="T41" s="74"/>
      <c r="U41" s="74"/>
      <c r="V41" s="51">
        <v>0</v>
      </c>
      <c r="W41" s="51">
        <v>8</v>
      </c>
      <c r="X41" s="79">
        <v>1</v>
      </c>
      <c r="Y41" s="51">
        <v>0</v>
      </c>
      <c r="Z41" s="79">
        <v>1</v>
      </c>
      <c r="AA41" s="79">
        <v>0</v>
      </c>
      <c r="AB41" s="79">
        <v>0</v>
      </c>
      <c r="AC41" s="79">
        <v>4</v>
      </c>
      <c r="AD41" s="79">
        <v>0</v>
      </c>
      <c r="AE41" s="79">
        <v>0</v>
      </c>
      <c r="AF41" s="55" t="s">
        <v>68</v>
      </c>
      <c r="AG41" s="58"/>
      <c r="AH41" s="55"/>
      <c r="AI41" s="84"/>
      <c r="AJ41" s="84"/>
      <c r="AK41" s="84"/>
      <c r="AL41" s="84"/>
      <c r="AM41" s="84"/>
      <c r="AN41" s="84"/>
      <c r="AO41" s="84">
        <v>2022</v>
      </c>
      <c r="AP41" s="9"/>
    </row>
    <row r="42" spans="1:42" ht="57.75" customHeight="1">
      <c r="A42" s="33"/>
      <c r="B42" s="51">
        <v>3</v>
      </c>
      <c r="C42" s="51">
        <v>0</v>
      </c>
      <c r="D42" s="51">
        <v>1</v>
      </c>
      <c r="E42" s="78">
        <v>1</v>
      </c>
      <c r="F42" s="78">
        <v>2</v>
      </c>
      <c r="G42" s="78">
        <v>0</v>
      </c>
      <c r="H42" s="78">
        <v>4</v>
      </c>
      <c r="I42" s="78">
        <v>0</v>
      </c>
      <c r="J42" s="79">
        <v>8</v>
      </c>
      <c r="K42" s="79">
        <v>1</v>
      </c>
      <c r="L42" s="79">
        <v>0</v>
      </c>
      <c r="M42" s="79">
        <v>1</v>
      </c>
      <c r="N42" s="79" t="s">
        <v>80</v>
      </c>
      <c r="O42" s="79">
        <v>0</v>
      </c>
      <c r="P42" s="79">
        <v>3</v>
      </c>
      <c r="Q42" s="79">
        <v>2</v>
      </c>
      <c r="R42" s="79">
        <v>0</v>
      </c>
      <c r="S42" s="74"/>
      <c r="T42" s="74"/>
      <c r="U42" s="74"/>
      <c r="V42" s="51">
        <v>0</v>
      </c>
      <c r="W42" s="51">
        <v>8</v>
      </c>
      <c r="X42" s="79">
        <v>1</v>
      </c>
      <c r="Y42" s="51">
        <v>0</v>
      </c>
      <c r="Z42" s="79">
        <v>1</v>
      </c>
      <c r="AA42" s="79">
        <v>0</v>
      </c>
      <c r="AB42" s="79">
        <v>0</v>
      </c>
      <c r="AC42" s="79">
        <v>5</v>
      </c>
      <c r="AD42" s="79">
        <v>0</v>
      </c>
      <c r="AE42" s="79">
        <v>0</v>
      </c>
      <c r="AF42" s="55" t="s">
        <v>64</v>
      </c>
      <c r="AG42" s="58" t="s">
        <v>51</v>
      </c>
      <c r="AH42" s="55"/>
      <c r="AI42" s="84">
        <v>1</v>
      </c>
      <c r="AJ42" s="84">
        <v>1</v>
      </c>
      <c r="AK42" s="84">
        <v>1</v>
      </c>
      <c r="AL42" s="84">
        <v>1</v>
      </c>
      <c r="AM42" s="84">
        <v>1</v>
      </c>
      <c r="AN42" s="84">
        <f t="shared" si="1"/>
        <v>5</v>
      </c>
      <c r="AO42" s="84">
        <v>2022</v>
      </c>
      <c r="AP42" s="9"/>
    </row>
    <row r="43" spans="1:42" ht="65.25" customHeight="1">
      <c r="A43" s="33"/>
      <c r="B43" s="51">
        <v>3</v>
      </c>
      <c r="C43" s="51">
        <v>0</v>
      </c>
      <c r="D43" s="51">
        <v>1</v>
      </c>
      <c r="E43" s="78">
        <v>1</v>
      </c>
      <c r="F43" s="78">
        <v>2</v>
      </c>
      <c r="G43" s="78">
        <v>0</v>
      </c>
      <c r="H43" s="78">
        <v>4</v>
      </c>
      <c r="I43" s="78">
        <v>0</v>
      </c>
      <c r="J43" s="79">
        <v>8</v>
      </c>
      <c r="K43" s="79">
        <v>1</v>
      </c>
      <c r="L43" s="79">
        <v>0</v>
      </c>
      <c r="M43" s="79">
        <v>1</v>
      </c>
      <c r="N43" s="79" t="s">
        <v>80</v>
      </c>
      <c r="O43" s="79">
        <v>0</v>
      </c>
      <c r="P43" s="79">
        <v>3</v>
      </c>
      <c r="Q43" s="79">
        <v>2</v>
      </c>
      <c r="R43" s="79">
        <v>0</v>
      </c>
      <c r="S43" s="74"/>
      <c r="T43" s="74"/>
      <c r="U43" s="74"/>
      <c r="V43" s="51">
        <v>0</v>
      </c>
      <c r="W43" s="51">
        <v>8</v>
      </c>
      <c r="X43" s="79">
        <v>1</v>
      </c>
      <c r="Y43" s="51">
        <v>0</v>
      </c>
      <c r="Z43" s="79">
        <v>2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55" t="s">
        <v>36</v>
      </c>
      <c r="AG43" s="58"/>
      <c r="AH43" s="55"/>
      <c r="AI43" s="84"/>
      <c r="AJ43" s="84"/>
      <c r="AK43" s="84"/>
      <c r="AL43" s="84"/>
      <c r="AM43" s="84"/>
      <c r="AN43" s="84"/>
      <c r="AO43" s="84">
        <v>2022</v>
      </c>
      <c r="AP43" s="9"/>
    </row>
    <row r="44" spans="1:42" s="23" customFormat="1" ht="62.25" customHeight="1">
      <c r="A44" s="35"/>
      <c r="B44" s="51">
        <v>3</v>
      </c>
      <c r="C44" s="51">
        <v>0</v>
      </c>
      <c r="D44" s="51">
        <v>1</v>
      </c>
      <c r="E44" s="78">
        <v>1</v>
      </c>
      <c r="F44" s="78">
        <v>2</v>
      </c>
      <c r="G44" s="78">
        <v>0</v>
      </c>
      <c r="H44" s="78">
        <v>4</v>
      </c>
      <c r="I44" s="78">
        <v>0</v>
      </c>
      <c r="J44" s="79">
        <v>8</v>
      </c>
      <c r="K44" s="79">
        <v>1</v>
      </c>
      <c r="L44" s="79">
        <v>0</v>
      </c>
      <c r="M44" s="79">
        <v>1</v>
      </c>
      <c r="N44" s="79" t="s">
        <v>80</v>
      </c>
      <c r="O44" s="79">
        <v>0</v>
      </c>
      <c r="P44" s="79">
        <v>3</v>
      </c>
      <c r="Q44" s="79">
        <v>2</v>
      </c>
      <c r="R44" s="79">
        <v>0</v>
      </c>
      <c r="S44" s="74"/>
      <c r="T44" s="74"/>
      <c r="U44" s="74"/>
      <c r="V44" s="51">
        <v>0</v>
      </c>
      <c r="W44" s="51">
        <v>8</v>
      </c>
      <c r="X44" s="79">
        <v>1</v>
      </c>
      <c r="Y44" s="51">
        <v>0</v>
      </c>
      <c r="Z44" s="79">
        <v>2</v>
      </c>
      <c r="AA44" s="79">
        <v>0</v>
      </c>
      <c r="AB44" s="79">
        <v>0</v>
      </c>
      <c r="AC44" s="79">
        <v>0</v>
      </c>
      <c r="AD44" s="79">
        <v>0</v>
      </c>
      <c r="AE44" s="79">
        <v>1</v>
      </c>
      <c r="AF44" s="55" t="s">
        <v>37</v>
      </c>
      <c r="AG44" s="58" t="s">
        <v>49</v>
      </c>
      <c r="AH44" s="55"/>
      <c r="AI44" s="84"/>
      <c r="AJ44" s="84"/>
      <c r="AK44" s="84"/>
      <c r="AL44" s="84"/>
      <c r="AM44" s="84"/>
      <c r="AN44" s="84"/>
      <c r="AO44" s="84">
        <v>2022</v>
      </c>
      <c r="AP44" s="24"/>
    </row>
    <row r="45" spans="1:42" s="27" customFormat="1" ht="80.25" customHeight="1">
      <c r="A45" s="28"/>
      <c r="B45" s="51">
        <v>3</v>
      </c>
      <c r="C45" s="51">
        <v>0</v>
      </c>
      <c r="D45" s="51">
        <v>1</v>
      </c>
      <c r="E45" s="78">
        <v>1</v>
      </c>
      <c r="F45" s="78">
        <v>2</v>
      </c>
      <c r="G45" s="78">
        <v>0</v>
      </c>
      <c r="H45" s="78">
        <v>4</v>
      </c>
      <c r="I45" s="78">
        <v>0</v>
      </c>
      <c r="J45" s="79">
        <v>8</v>
      </c>
      <c r="K45" s="79">
        <v>1</v>
      </c>
      <c r="L45" s="79">
        <v>0</v>
      </c>
      <c r="M45" s="79">
        <v>1</v>
      </c>
      <c r="N45" s="79" t="s">
        <v>80</v>
      </c>
      <c r="O45" s="79">
        <v>0</v>
      </c>
      <c r="P45" s="79">
        <v>3</v>
      </c>
      <c r="Q45" s="79">
        <v>2</v>
      </c>
      <c r="R45" s="79">
        <v>0</v>
      </c>
      <c r="S45" s="74"/>
      <c r="T45" s="74"/>
      <c r="U45" s="74"/>
      <c r="V45" s="51">
        <v>0</v>
      </c>
      <c r="W45" s="51">
        <v>8</v>
      </c>
      <c r="X45" s="79">
        <v>1</v>
      </c>
      <c r="Y45" s="51">
        <v>0</v>
      </c>
      <c r="Z45" s="79">
        <v>2</v>
      </c>
      <c r="AA45" s="79">
        <v>0</v>
      </c>
      <c r="AB45" s="79">
        <v>0</v>
      </c>
      <c r="AC45" s="79">
        <v>0</v>
      </c>
      <c r="AD45" s="79">
        <v>0</v>
      </c>
      <c r="AE45" s="79">
        <v>2</v>
      </c>
      <c r="AF45" s="55" t="s">
        <v>38</v>
      </c>
      <c r="AG45" s="58" t="s">
        <v>49</v>
      </c>
      <c r="AH45" s="55"/>
      <c r="AI45" s="84"/>
      <c r="AJ45" s="84"/>
      <c r="AK45" s="84"/>
      <c r="AL45" s="84"/>
      <c r="AM45" s="84"/>
      <c r="AN45" s="84"/>
      <c r="AO45" s="84">
        <v>2022</v>
      </c>
      <c r="AP45" s="28"/>
    </row>
    <row r="46" spans="1:42" s="7" customFormat="1" ht="100.5" customHeight="1">
      <c r="A46" s="9"/>
      <c r="B46" s="51">
        <v>3</v>
      </c>
      <c r="C46" s="51">
        <v>0</v>
      </c>
      <c r="D46" s="51">
        <v>1</v>
      </c>
      <c r="E46" s="78">
        <v>1</v>
      </c>
      <c r="F46" s="78">
        <v>2</v>
      </c>
      <c r="G46" s="78">
        <v>0</v>
      </c>
      <c r="H46" s="78">
        <v>4</v>
      </c>
      <c r="I46" s="78">
        <v>0</v>
      </c>
      <c r="J46" s="79">
        <v>8</v>
      </c>
      <c r="K46" s="79">
        <v>1</v>
      </c>
      <c r="L46" s="79">
        <v>0</v>
      </c>
      <c r="M46" s="79">
        <v>1</v>
      </c>
      <c r="N46" s="79" t="s">
        <v>80</v>
      </c>
      <c r="O46" s="79">
        <v>0</v>
      </c>
      <c r="P46" s="79">
        <v>3</v>
      </c>
      <c r="Q46" s="79">
        <v>2</v>
      </c>
      <c r="R46" s="79">
        <v>0</v>
      </c>
      <c r="S46" s="74"/>
      <c r="T46" s="74"/>
      <c r="U46" s="74"/>
      <c r="V46" s="51">
        <v>0</v>
      </c>
      <c r="W46" s="51">
        <v>8</v>
      </c>
      <c r="X46" s="79">
        <v>1</v>
      </c>
      <c r="Y46" s="51">
        <v>0</v>
      </c>
      <c r="Z46" s="79">
        <v>2</v>
      </c>
      <c r="AA46" s="79">
        <v>0</v>
      </c>
      <c r="AB46" s="79">
        <v>0</v>
      </c>
      <c r="AC46" s="79">
        <v>1</v>
      </c>
      <c r="AD46" s="79">
        <v>0</v>
      </c>
      <c r="AE46" s="79">
        <v>0</v>
      </c>
      <c r="AF46" s="56" t="s">
        <v>39</v>
      </c>
      <c r="AG46" s="58" t="s">
        <v>51</v>
      </c>
      <c r="AH46" s="55"/>
      <c r="AI46" s="84"/>
      <c r="AJ46" s="84"/>
      <c r="AK46" s="84"/>
      <c r="AL46" s="84"/>
      <c r="AM46" s="84"/>
      <c r="AN46" s="84"/>
      <c r="AO46" s="84">
        <v>2022</v>
      </c>
      <c r="AP46" s="9"/>
    </row>
    <row r="47" spans="1:42" s="7" customFormat="1" ht="63" customHeight="1">
      <c r="A47" s="9"/>
      <c r="B47" s="63">
        <v>3</v>
      </c>
      <c r="C47" s="63">
        <v>0</v>
      </c>
      <c r="D47" s="63">
        <v>1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2">
        <v>8</v>
      </c>
      <c r="K47" s="82">
        <v>2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3"/>
      <c r="T47" s="83"/>
      <c r="U47" s="83"/>
      <c r="V47" s="63">
        <v>0</v>
      </c>
      <c r="W47" s="63">
        <v>8</v>
      </c>
      <c r="X47" s="82">
        <v>2</v>
      </c>
      <c r="Y47" s="63">
        <v>0</v>
      </c>
      <c r="Z47" s="82">
        <v>0</v>
      </c>
      <c r="AA47" s="82">
        <v>0</v>
      </c>
      <c r="AB47" s="82">
        <v>0</v>
      </c>
      <c r="AC47" s="82">
        <v>0</v>
      </c>
      <c r="AD47" s="82">
        <v>0</v>
      </c>
      <c r="AE47" s="82">
        <v>0</v>
      </c>
      <c r="AF47" s="64" t="s">
        <v>40</v>
      </c>
      <c r="AG47" s="65" t="s">
        <v>48</v>
      </c>
      <c r="AH47" s="66"/>
      <c r="AI47" s="85">
        <f>AI50+AI54+AI57+AI63+AI66+AI69+AI71+AI62+AI68</f>
        <v>2586.2999999999997</v>
      </c>
      <c r="AJ47" s="85">
        <f>AJ50+AJ54+AJ57+AJ63+AJ66+AJ69+AJ71</f>
        <v>2800</v>
      </c>
      <c r="AK47" s="85">
        <f>AK50+AK54+AK57+AK63+AK66+AK69+AK71</f>
        <v>2694.9</v>
      </c>
      <c r="AL47" s="85">
        <f>AL50+AL54+AL57+AL63+AL66+AL69+AL71</f>
        <v>2356.7000000000003</v>
      </c>
      <c r="AM47" s="85">
        <f>AM50+AM54+AM57+AM63+AM66+AM69+AM71</f>
        <v>2344.6000000000004</v>
      </c>
      <c r="AN47" s="85">
        <f t="shared" si="1"/>
        <v>12782.5</v>
      </c>
      <c r="AO47" s="84">
        <v>2022</v>
      </c>
      <c r="AP47" s="9"/>
    </row>
    <row r="48" spans="1:42" s="7" customFormat="1" ht="45" customHeight="1">
      <c r="A48" s="9"/>
      <c r="B48" s="51">
        <v>3</v>
      </c>
      <c r="C48" s="51">
        <v>0</v>
      </c>
      <c r="D48" s="51">
        <v>1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9">
        <v>8</v>
      </c>
      <c r="K48" s="79">
        <v>2</v>
      </c>
      <c r="L48" s="79">
        <v>0</v>
      </c>
      <c r="M48" s="79">
        <v>1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4"/>
      <c r="T48" s="74"/>
      <c r="U48" s="74"/>
      <c r="V48" s="51">
        <v>0</v>
      </c>
      <c r="W48" s="51">
        <v>8</v>
      </c>
      <c r="X48" s="79">
        <v>2</v>
      </c>
      <c r="Y48" s="51">
        <v>0</v>
      </c>
      <c r="Z48" s="79">
        <v>1</v>
      </c>
      <c r="AA48" s="79">
        <v>0</v>
      </c>
      <c r="AB48" s="79">
        <v>0</v>
      </c>
      <c r="AC48" s="79">
        <v>0</v>
      </c>
      <c r="AD48" s="79">
        <v>0</v>
      </c>
      <c r="AE48" s="79">
        <v>0</v>
      </c>
      <c r="AF48" s="55" t="s">
        <v>41</v>
      </c>
      <c r="AG48" s="58" t="s">
        <v>48</v>
      </c>
      <c r="AH48" s="55"/>
      <c r="AI48" s="84">
        <f>AI50</f>
        <v>1</v>
      </c>
      <c r="AJ48" s="84">
        <f>AJ50</f>
        <v>0.1</v>
      </c>
      <c r="AK48" s="84">
        <f>AK50</f>
        <v>5</v>
      </c>
      <c r="AL48" s="84">
        <f>AL50</f>
        <v>5</v>
      </c>
      <c r="AM48" s="84">
        <v>5</v>
      </c>
      <c r="AN48" s="84">
        <f t="shared" si="1"/>
        <v>16.1</v>
      </c>
      <c r="AO48" s="84">
        <v>2022</v>
      </c>
      <c r="AP48" s="9"/>
    </row>
    <row r="49" spans="1:42" s="7" customFormat="1" ht="79.5" customHeight="1">
      <c r="A49" s="9"/>
      <c r="B49" s="51">
        <v>3</v>
      </c>
      <c r="C49" s="51">
        <v>0</v>
      </c>
      <c r="D49" s="51">
        <v>1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9">
        <v>8</v>
      </c>
      <c r="K49" s="79">
        <v>2</v>
      </c>
      <c r="L49" s="79">
        <v>0</v>
      </c>
      <c r="M49" s="79">
        <v>1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4"/>
      <c r="T49" s="74"/>
      <c r="U49" s="74"/>
      <c r="V49" s="51">
        <v>0</v>
      </c>
      <c r="W49" s="51">
        <v>8</v>
      </c>
      <c r="X49" s="79">
        <v>2</v>
      </c>
      <c r="Y49" s="51">
        <v>0</v>
      </c>
      <c r="Z49" s="79">
        <v>1</v>
      </c>
      <c r="AA49" s="79">
        <v>0</v>
      </c>
      <c r="AB49" s="79">
        <v>0</v>
      </c>
      <c r="AC49" s="79">
        <v>0</v>
      </c>
      <c r="AD49" s="79">
        <v>0</v>
      </c>
      <c r="AE49" s="79">
        <v>1</v>
      </c>
      <c r="AF49" s="55" t="s">
        <v>42</v>
      </c>
      <c r="AG49" s="58" t="s">
        <v>49</v>
      </c>
      <c r="AH49" s="55"/>
      <c r="AI49" s="84"/>
      <c r="AJ49" s="84"/>
      <c r="AK49" s="84"/>
      <c r="AL49" s="84"/>
      <c r="AM49" s="84"/>
      <c r="AN49" s="84"/>
      <c r="AO49" s="84">
        <v>2022</v>
      </c>
      <c r="AP49" s="9"/>
    </row>
    <row r="50" spans="1:42" s="25" customFormat="1" ht="60" customHeight="1">
      <c r="A50" s="26"/>
      <c r="B50" s="51">
        <v>3</v>
      </c>
      <c r="C50" s="51">
        <v>0</v>
      </c>
      <c r="D50" s="51">
        <v>1</v>
      </c>
      <c r="E50" s="78">
        <v>0</v>
      </c>
      <c r="F50" s="78">
        <v>1</v>
      </c>
      <c r="G50" s="78">
        <v>0</v>
      </c>
      <c r="H50" s="78">
        <v>4</v>
      </c>
      <c r="I50" s="78">
        <v>0</v>
      </c>
      <c r="J50" s="79">
        <v>8</v>
      </c>
      <c r="K50" s="79">
        <v>2</v>
      </c>
      <c r="L50" s="79">
        <v>0</v>
      </c>
      <c r="M50" s="79">
        <v>1</v>
      </c>
      <c r="N50" s="79">
        <v>2</v>
      </c>
      <c r="O50" s="79">
        <v>0</v>
      </c>
      <c r="P50" s="79">
        <v>0</v>
      </c>
      <c r="Q50" s="79">
        <v>1</v>
      </c>
      <c r="R50" s="79" t="s">
        <v>81</v>
      </c>
      <c r="S50" s="74"/>
      <c r="T50" s="74"/>
      <c r="U50" s="74"/>
      <c r="V50" s="51">
        <v>0</v>
      </c>
      <c r="W50" s="51">
        <v>8</v>
      </c>
      <c r="X50" s="79">
        <v>2</v>
      </c>
      <c r="Y50" s="51">
        <v>0</v>
      </c>
      <c r="Z50" s="79">
        <v>1</v>
      </c>
      <c r="AA50" s="79">
        <v>0</v>
      </c>
      <c r="AB50" s="79">
        <v>0</v>
      </c>
      <c r="AC50" s="79">
        <v>1</v>
      </c>
      <c r="AD50" s="79">
        <v>0</v>
      </c>
      <c r="AE50" s="79">
        <v>0</v>
      </c>
      <c r="AF50" s="57" t="s">
        <v>99</v>
      </c>
      <c r="AG50" s="58" t="s">
        <v>48</v>
      </c>
      <c r="AH50" s="55"/>
      <c r="AI50" s="84">
        <v>1</v>
      </c>
      <c r="AJ50" s="84">
        <v>0.1</v>
      </c>
      <c r="AK50" s="84">
        <v>5</v>
      </c>
      <c r="AL50" s="84">
        <v>5</v>
      </c>
      <c r="AM50" s="84">
        <v>5</v>
      </c>
      <c r="AN50" s="84">
        <f t="shared" si="1"/>
        <v>16.1</v>
      </c>
      <c r="AO50" s="84">
        <v>2022</v>
      </c>
      <c r="AP50" s="26"/>
    </row>
    <row r="51" spans="1:42" s="7" customFormat="1" ht="49.5" customHeight="1">
      <c r="A51" s="9"/>
      <c r="B51" s="51">
        <v>3</v>
      </c>
      <c r="C51" s="51">
        <v>0</v>
      </c>
      <c r="D51" s="51">
        <v>1</v>
      </c>
      <c r="E51" s="78">
        <v>0</v>
      </c>
      <c r="F51" s="78">
        <v>1</v>
      </c>
      <c r="G51" s="78">
        <v>0</v>
      </c>
      <c r="H51" s="78">
        <v>4</v>
      </c>
      <c r="I51" s="78">
        <v>0</v>
      </c>
      <c r="J51" s="79">
        <v>8</v>
      </c>
      <c r="K51" s="79">
        <v>2</v>
      </c>
      <c r="L51" s="79">
        <v>0</v>
      </c>
      <c r="M51" s="79">
        <v>1</v>
      </c>
      <c r="N51" s="79">
        <v>2</v>
      </c>
      <c r="O51" s="79">
        <v>0</v>
      </c>
      <c r="P51" s="79">
        <v>0</v>
      </c>
      <c r="Q51" s="79">
        <v>1</v>
      </c>
      <c r="R51" s="79" t="s">
        <v>81</v>
      </c>
      <c r="S51" s="74"/>
      <c r="T51" s="74"/>
      <c r="U51" s="74"/>
      <c r="V51" s="51">
        <v>0</v>
      </c>
      <c r="W51" s="51">
        <v>8</v>
      </c>
      <c r="X51" s="79">
        <v>2</v>
      </c>
      <c r="Y51" s="51">
        <v>0</v>
      </c>
      <c r="Z51" s="79">
        <v>1</v>
      </c>
      <c r="AA51" s="79">
        <v>0</v>
      </c>
      <c r="AB51" s="79">
        <v>0</v>
      </c>
      <c r="AC51" s="79">
        <v>1</v>
      </c>
      <c r="AD51" s="79">
        <v>0</v>
      </c>
      <c r="AE51" s="79">
        <v>1</v>
      </c>
      <c r="AF51" s="55" t="s">
        <v>72</v>
      </c>
      <c r="AG51" s="58" t="s">
        <v>50</v>
      </c>
      <c r="AH51" s="55"/>
      <c r="AI51" s="84">
        <v>0</v>
      </c>
      <c r="AJ51" s="84">
        <v>0</v>
      </c>
      <c r="AK51" s="84">
        <v>0</v>
      </c>
      <c r="AL51" s="84">
        <v>0</v>
      </c>
      <c r="AM51" s="84">
        <v>0</v>
      </c>
      <c r="AN51" s="84">
        <f t="shared" si="1"/>
        <v>0</v>
      </c>
      <c r="AO51" s="84">
        <v>2022</v>
      </c>
      <c r="AP51" s="9"/>
    </row>
    <row r="52" spans="1:42" s="7" customFormat="1" ht="48" customHeight="1">
      <c r="A52" s="9"/>
      <c r="B52" s="51">
        <v>3</v>
      </c>
      <c r="C52" s="51">
        <v>0</v>
      </c>
      <c r="D52" s="51">
        <v>1</v>
      </c>
      <c r="E52" s="78">
        <v>0</v>
      </c>
      <c r="F52" s="78">
        <v>1</v>
      </c>
      <c r="G52" s="78">
        <v>0</v>
      </c>
      <c r="H52" s="78">
        <v>4</v>
      </c>
      <c r="I52" s="78">
        <v>0</v>
      </c>
      <c r="J52" s="79">
        <v>8</v>
      </c>
      <c r="K52" s="79">
        <v>2</v>
      </c>
      <c r="L52" s="79">
        <v>0</v>
      </c>
      <c r="M52" s="79">
        <v>1</v>
      </c>
      <c r="N52" s="79">
        <v>2</v>
      </c>
      <c r="O52" s="79">
        <v>0</v>
      </c>
      <c r="P52" s="79">
        <v>0</v>
      </c>
      <c r="Q52" s="79">
        <v>1</v>
      </c>
      <c r="R52" s="79" t="s">
        <v>81</v>
      </c>
      <c r="S52" s="74"/>
      <c r="T52" s="74"/>
      <c r="U52" s="74"/>
      <c r="V52" s="51">
        <v>0</v>
      </c>
      <c r="W52" s="51">
        <v>8</v>
      </c>
      <c r="X52" s="79">
        <v>2</v>
      </c>
      <c r="Y52" s="51">
        <v>0</v>
      </c>
      <c r="Z52" s="79">
        <v>1</v>
      </c>
      <c r="AA52" s="79">
        <v>0</v>
      </c>
      <c r="AB52" s="79">
        <v>0</v>
      </c>
      <c r="AC52" s="79">
        <v>1</v>
      </c>
      <c r="AD52" s="79">
        <v>0</v>
      </c>
      <c r="AE52" s="79">
        <v>2</v>
      </c>
      <c r="AF52" s="55" t="s">
        <v>73</v>
      </c>
      <c r="AG52" s="58" t="s">
        <v>50</v>
      </c>
      <c r="AH52" s="55"/>
      <c r="AI52" s="84">
        <v>3</v>
      </c>
      <c r="AJ52" s="84">
        <v>3</v>
      </c>
      <c r="AK52" s="84">
        <v>3</v>
      </c>
      <c r="AL52" s="84">
        <v>3</v>
      </c>
      <c r="AM52" s="84">
        <v>3</v>
      </c>
      <c r="AN52" s="84">
        <f t="shared" si="1"/>
        <v>15</v>
      </c>
      <c r="AO52" s="84">
        <v>2022</v>
      </c>
      <c r="AP52" s="9"/>
    </row>
    <row r="53" spans="1:42" s="25" customFormat="1" ht="73.5" customHeight="1">
      <c r="A53" s="26"/>
      <c r="B53" s="51">
        <v>3</v>
      </c>
      <c r="C53" s="51">
        <v>0</v>
      </c>
      <c r="D53" s="51">
        <v>1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9">
        <v>8</v>
      </c>
      <c r="K53" s="79">
        <v>2</v>
      </c>
      <c r="L53" s="79">
        <v>0</v>
      </c>
      <c r="M53" s="79">
        <v>2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4"/>
      <c r="T53" s="74"/>
      <c r="U53" s="74"/>
      <c r="V53" s="51">
        <v>0</v>
      </c>
      <c r="W53" s="51">
        <v>8</v>
      </c>
      <c r="X53" s="79">
        <v>2</v>
      </c>
      <c r="Y53" s="51">
        <v>0</v>
      </c>
      <c r="Z53" s="79">
        <v>2</v>
      </c>
      <c r="AA53" s="79">
        <v>0</v>
      </c>
      <c r="AB53" s="79">
        <v>0</v>
      </c>
      <c r="AC53" s="79">
        <v>0</v>
      </c>
      <c r="AD53" s="79">
        <v>0</v>
      </c>
      <c r="AE53" s="79">
        <v>0</v>
      </c>
      <c r="AF53" s="55" t="s">
        <v>43</v>
      </c>
      <c r="AG53" s="58" t="s">
        <v>48</v>
      </c>
      <c r="AH53" s="55"/>
      <c r="AI53" s="84">
        <f>AI54+AI57+AI62+AI63+AI66+AI68+AI69+AI71</f>
        <v>2585.2999999999997</v>
      </c>
      <c r="AJ53" s="84">
        <f>AJ54+AJ57+AJ62+AJ63+AJ66+AJ68+AJ69+AJ71</f>
        <v>2799.9</v>
      </c>
      <c r="AK53" s="84">
        <f>AK54+AK57+AK62+AK63+AK66+AK68+AK69+AK71</f>
        <v>2689.9</v>
      </c>
      <c r="AL53" s="84">
        <f>AL54+AL57+AL62+AL63+AL66+AL68+AL69+AL71</f>
        <v>2351.7000000000003</v>
      </c>
      <c r="AM53" s="84">
        <f>AM54+AM57+AM62+AM63+AM66+AM68+AM69+AM71</f>
        <v>2339.6000000000004</v>
      </c>
      <c r="AN53" s="84">
        <f t="shared" si="1"/>
        <v>12766.400000000001</v>
      </c>
      <c r="AO53" s="84">
        <v>2022</v>
      </c>
      <c r="AP53" s="26"/>
    </row>
    <row r="54" spans="1:42" s="7" customFormat="1" ht="79.5" customHeight="1">
      <c r="A54" s="9"/>
      <c r="B54" s="51">
        <v>3</v>
      </c>
      <c r="C54" s="51">
        <v>0</v>
      </c>
      <c r="D54" s="51">
        <v>1</v>
      </c>
      <c r="E54" s="78">
        <v>0</v>
      </c>
      <c r="F54" s="78">
        <v>1</v>
      </c>
      <c r="G54" s="78">
        <v>0</v>
      </c>
      <c r="H54" s="78">
        <v>4</v>
      </c>
      <c r="I54" s="78">
        <v>0</v>
      </c>
      <c r="J54" s="79">
        <v>8</v>
      </c>
      <c r="K54" s="79">
        <v>2</v>
      </c>
      <c r="L54" s="79">
        <v>0</v>
      </c>
      <c r="M54" s="79">
        <v>2</v>
      </c>
      <c r="N54" s="79">
        <v>1</v>
      </c>
      <c r="O54" s="79">
        <v>0</v>
      </c>
      <c r="P54" s="79">
        <v>5</v>
      </c>
      <c r="Q54" s="79">
        <v>1</v>
      </c>
      <c r="R54" s="79">
        <v>0</v>
      </c>
      <c r="S54" s="74"/>
      <c r="T54" s="74"/>
      <c r="U54" s="74"/>
      <c r="V54" s="51">
        <v>0</v>
      </c>
      <c r="W54" s="51">
        <v>8</v>
      </c>
      <c r="X54" s="79">
        <v>2</v>
      </c>
      <c r="Y54" s="51">
        <v>0</v>
      </c>
      <c r="Z54" s="79">
        <v>2</v>
      </c>
      <c r="AA54" s="79">
        <v>0</v>
      </c>
      <c r="AB54" s="79">
        <v>0</v>
      </c>
      <c r="AC54" s="79">
        <v>1</v>
      </c>
      <c r="AD54" s="79">
        <v>0</v>
      </c>
      <c r="AE54" s="79">
        <v>0</v>
      </c>
      <c r="AF54" s="57" t="s">
        <v>85</v>
      </c>
      <c r="AG54" s="58" t="s">
        <v>48</v>
      </c>
      <c r="AH54" s="55"/>
      <c r="AI54" s="84">
        <v>329.2</v>
      </c>
      <c r="AJ54" s="84">
        <v>332.4</v>
      </c>
      <c r="AK54" s="84">
        <v>335.2</v>
      </c>
      <c r="AL54" s="84">
        <v>335.2</v>
      </c>
      <c r="AM54" s="84">
        <v>335.2</v>
      </c>
      <c r="AN54" s="84">
        <f t="shared" si="1"/>
        <v>1667.2</v>
      </c>
      <c r="AO54" s="84">
        <v>2022</v>
      </c>
      <c r="AP54" s="9"/>
    </row>
    <row r="55" spans="1:42" s="7" customFormat="1" ht="60" customHeight="1">
      <c r="A55" s="9"/>
      <c r="B55" s="51">
        <v>3</v>
      </c>
      <c r="C55" s="51">
        <v>0</v>
      </c>
      <c r="D55" s="51">
        <v>1</v>
      </c>
      <c r="E55" s="78">
        <v>0</v>
      </c>
      <c r="F55" s="78">
        <v>1</v>
      </c>
      <c r="G55" s="78">
        <v>0</v>
      </c>
      <c r="H55" s="78">
        <v>4</v>
      </c>
      <c r="I55" s="78">
        <v>0</v>
      </c>
      <c r="J55" s="79">
        <v>8</v>
      </c>
      <c r="K55" s="79">
        <v>2</v>
      </c>
      <c r="L55" s="79">
        <v>0</v>
      </c>
      <c r="M55" s="79">
        <v>2</v>
      </c>
      <c r="N55" s="79">
        <v>1</v>
      </c>
      <c r="O55" s="79">
        <v>0</v>
      </c>
      <c r="P55" s="79">
        <v>5</v>
      </c>
      <c r="Q55" s="79">
        <v>1</v>
      </c>
      <c r="R55" s="79">
        <v>0</v>
      </c>
      <c r="S55" s="74"/>
      <c r="T55" s="74"/>
      <c r="U55" s="74"/>
      <c r="V55" s="51">
        <v>0</v>
      </c>
      <c r="W55" s="51">
        <v>8</v>
      </c>
      <c r="X55" s="79">
        <v>2</v>
      </c>
      <c r="Y55" s="51">
        <v>0</v>
      </c>
      <c r="Z55" s="79">
        <v>2</v>
      </c>
      <c r="AA55" s="79">
        <v>0</v>
      </c>
      <c r="AB55" s="79">
        <v>0</v>
      </c>
      <c r="AC55" s="79">
        <v>1</v>
      </c>
      <c r="AD55" s="79">
        <v>0</v>
      </c>
      <c r="AE55" s="79">
        <v>1</v>
      </c>
      <c r="AF55" s="55" t="s">
        <v>59</v>
      </c>
      <c r="AG55" s="58" t="s">
        <v>51</v>
      </c>
      <c r="AH55" s="55"/>
      <c r="AI55" s="84">
        <v>20</v>
      </c>
      <c r="AJ55" s="84">
        <v>20</v>
      </c>
      <c r="AK55" s="84">
        <v>20</v>
      </c>
      <c r="AL55" s="84">
        <v>20</v>
      </c>
      <c r="AM55" s="84">
        <v>20</v>
      </c>
      <c r="AN55" s="84">
        <f t="shared" si="1"/>
        <v>100</v>
      </c>
      <c r="AO55" s="84">
        <v>2022</v>
      </c>
      <c r="AP55" s="9"/>
    </row>
    <row r="56" spans="1:42" s="7" customFormat="1" ht="39" customHeight="1">
      <c r="A56" s="9"/>
      <c r="B56" s="51">
        <v>3</v>
      </c>
      <c r="C56" s="51">
        <v>0</v>
      </c>
      <c r="D56" s="51">
        <v>1</v>
      </c>
      <c r="E56" s="78">
        <v>0</v>
      </c>
      <c r="F56" s="78">
        <v>1</v>
      </c>
      <c r="G56" s="78">
        <v>0</v>
      </c>
      <c r="H56" s="78">
        <v>4</v>
      </c>
      <c r="I56" s="78">
        <v>0</v>
      </c>
      <c r="J56" s="79">
        <v>8</v>
      </c>
      <c r="K56" s="79">
        <v>2</v>
      </c>
      <c r="L56" s="79">
        <v>0</v>
      </c>
      <c r="M56" s="79">
        <v>2</v>
      </c>
      <c r="N56" s="79">
        <v>1</v>
      </c>
      <c r="O56" s="79">
        <v>0</v>
      </c>
      <c r="P56" s="79">
        <v>5</v>
      </c>
      <c r="Q56" s="79">
        <v>1</v>
      </c>
      <c r="R56" s="79">
        <v>0</v>
      </c>
      <c r="S56" s="74"/>
      <c r="T56" s="74"/>
      <c r="U56" s="74"/>
      <c r="V56" s="51">
        <v>0</v>
      </c>
      <c r="W56" s="51">
        <v>8</v>
      </c>
      <c r="X56" s="79">
        <v>2</v>
      </c>
      <c r="Y56" s="51">
        <v>0</v>
      </c>
      <c r="Z56" s="79">
        <v>2</v>
      </c>
      <c r="AA56" s="79">
        <v>0</v>
      </c>
      <c r="AB56" s="79">
        <v>0</v>
      </c>
      <c r="AC56" s="79">
        <v>1</v>
      </c>
      <c r="AD56" s="79">
        <v>0</v>
      </c>
      <c r="AE56" s="79">
        <v>2</v>
      </c>
      <c r="AF56" s="55" t="s">
        <v>60</v>
      </c>
      <c r="AG56" s="58" t="s">
        <v>48</v>
      </c>
      <c r="AH56" s="55"/>
      <c r="AI56" s="84">
        <v>10</v>
      </c>
      <c r="AJ56" s="84">
        <v>10</v>
      </c>
      <c r="AK56" s="84">
        <v>10</v>
      </c>
      <c r="AL56" s="84">
        <v>10</v>
      </c>
      <c r="AM56" s="84">
        <v>10</v>
      </c>
      <c r="AN56" s="84">
        <f t="shared" si="1"/>
        <v>50</v>
      </c>
      <c r="AO56" s="84">
        <v>2022</v>
      </c>
      <c r="AP56" s="9"/>
    </row>
    <row r="57" spans="1:42" s="7" customFormat="1" ht="99" customHeight="1">
      <c r="A57" s="9"/>
      <c r="B57" s="51">
        <v>3</v>
      </c>
      <c r="C57" s="51">
        <v>0</v>
      </c>
      <c r="D57" s="51">
        <v>1</v>
      </c>
      <c r="E57" s="78">
        <v>0</v>
      </c>
      <c r="F57" s="78">
        <v>1</v>
      </c>
      <c r="G57" s="78">
        <v>1</v>
      </c>
      <c r="H57" s="78">
        <v>3</v>
      </c>
      <c r="I57" s="78">
        <v>0</v>
      </c>
      <c r="J57" s="79">
        <v>8</v>
      </c>
      <c r="K57" s="79">
        <v>2</v>
      </c>
      <c r="L57" s="79">
        <v>0</v>
      </c>
      <c r="M57" s="79">
        <v>2</v>
      </c>
      <c r="N57" s="79">
        <v>1</v>
      </c>
      <c r="O57" s="79">
        <v>0</v>
      </c>
      <c r="P57" s="79">
        <v>5</v>
      </c>
      <c r="Q57" s="79">
        <v>4</v>
      </c>
      <c r="R57" s="79">
        <v>0</v>
      </c>
      <c r="S57" s="74"/>
      <c r="T57" s="74"/>
      <c r="U57" s="74"/>
      <c r="V57" s="51">
        <v>0</v>
      </c>
      <c r="W57" s="51">
        <v>8</v>
      </c>
      <c r="X57" s="79">
        <v>2</v>
      </c>
      <c r="Y57" s="51">
        <v>0</v>
      </c>
      <c r="Z57" s="79">
        <v>2</v>
      </c>
      <c r="AA57" s="79">
        <v>0</v>
      </c>
      <c r="AB57" s="79">
        <v>0</v>
      </c>
      <c r="AC57" s="79">
        <v>2</v>
      </c>
      <c r="AD57" s="79">
        <v>0</v>
      </c>
      <c r="AE57" s="79">
        <v>0</v>
      </c>
      <c r="AF57" s="57" t="s">
        <v>100</v>
      </c>
      <c r="AG57" s="58" t="s">
        <v>48</v>
      </c>
      <c r="AH57" s="55"/>
      <c r="AI57" s="84">
        <v>66</v>
      </c>
      <c r="AJ57" s="84">
        <v>66</v>
      </c>
      <c r="AK57" s="84">
        <v>66</v>
      </c>
      <c r="AL57" s="84">
        <v>66</v>
      </c>
      <c r="AM57" s="84">
        <v>66</v>
      </c>
      <c r="AN57" s="84">
        <f t="shared" si="1"/>
        <v>330</v>
      </c>
      <c r="AO57" s="84">
        <v>2022</v>
      </c>
      <c r="AP57" s="9"/>
    </row>
    <row r="58" spans="1:42" s="7" customFormat="1" ht="38.25" customHeight="1">
      <c r="A58" s="9"/>
      <c r="B58" s="51">
        <v>3</v>
      </c>
      <c r="C58" s="51">
        <v>0</v>
      </c>
      <c r="D58" s="51">
        <v>1</v>
      </c>
      <c r="E58" s="78">
        <v>0</v>
      </c>
      <c r="F58" s="78">
        <v>1</v>
      </c>
      <c r="G58" s="78">
        <v>1</v>
      </c>
      <c r="H58" s="78">
        <v>3</v>
      </c>
      <c r="I58" s="78">
        <v>0</v>
      </c>
      <c r="J58" s="79">
        <v>8</v>
      </c>
      <c r="K58" s="79">
        <v>2</v>
      </c>
      <c r="L58" s="79">
        <v>0</v>
      </c>
      <c r="M58" s="79">
        <v>2</v>
      </c>
      <c r="N58" s="79">
        <v>1</v>
      </c>
      <c r="O58" s="79">
        <v>0</v>
      </c>
      <c r="P58" s="79">
        <v>5</v>
      </c>
      <c r="Q58" s="79">
        <v>4</v>
      </c>
      <c r="R58" s="79">
        <v>0</v>
      </c>
      <c r="S58" s="74"/>
      <c r="T58" s="74"/>
      <c r="U58" s="74"/>
      <c r="V58" s="51">
        <v>0</v>
      </c>
      <c r="W58" s="51">
        <v>8</v>
      </c>
      <c r="X58" s="79">
        <v>2</v>
      </c>
      <c r="Y58" s="51">
        <v>0</v>
      </c>
      <c r="Z58" s="79">
        <v>2</v>
      </c>
      <c r="AA58" s="79">
        <v>0</v>
      </c>
      <c r="AB58" s="79">
        <v>0</v>
      </c>
      <c r="AC58" s="79">
        <v>2</v>
      </c>
      <c r="AD58" s="79">
        <v>0</v>
      </c>
      <c r="AE58" s="79">
        <v>1</v>
      </c>
      <c r="AF58" s="55" t="s">
        <v>61</v>
      </c>
      <c r="AG58" s="58" t="s">
        <v>51</v>
      </c>
      <c r="AH58" s="55"/>
      <c r="AI58" s="84">
        <v>4</v>
      </c>
      <c r="AJ58" s="84">
        <v>4</v>
      </c>
      <c r="AK58" s="84">
        <v>4</v>
      </c>
      <c r="AL58" s="84">
        <v>4</v>
      </c>
      <c r="AM58" s="84">
        <v>4</v>
      </c>
      <c r="AN58" s="84">
        <f t="shared" si="1"/>
        <v>20</v>
      </c>
      <c r="AO58" s="84">
        <v>2022</v>
      </c>
      <c r="AP58" s="9"/>
    </row>
    <row r="59" spans="1:42" s="7" customFormat="1" ht="65.25" customHeight="1">
      <c r="A59" s="9"/>
      <c r="B59" s="51">
        <v>3</v>
      </c>
      <c r="C59" s="51">
        <v>0</v>
      </c>
      <c r="D59" s="51">
        <v>1</v>
      </c>
      <c r="E59" s="78">
        <v>0</v>
      </c>
      <c r="F59" s="78">
        <v>1</v>
      </c>
      <c r="G59" s="78">
        <v>1</v>
      </c>
      <c r="H59" s="78">
        <v>3</v>
      </c>
      <c r="I59" s="78">
        <v>0</v>
      </c>
      <c r="J59" s="79">
        <v>8</v>
      </c>
      <c r="K59" s="79">
        <v>2</v>
      </c>
      <c r="L59" s="79">
        <v>0</v>
      </c>
      <c r="M59" s="79">
        <v>2</v>
      </c>
      <c r="N59" s="79">
        <v>1</v>
      </c>
      <c r="O59" s="79">
        <v>0</v>
      </c>
      <c r="P59" s="79">
        <v>5</v>
      </c>
      <c r="Q59" s="79">
        <v>4</v>
      </c>
      <c r="R59" s="79">
        <v>0</v>
      </c>
      <c r="S59" s="74"/>
      <c r="T59" s="74"/>
      <c r="U59" s="74"/>
      <c r="V59" s="51">
        <v>0</v>
      </c>
      <c r="W59" s="51">
        <v>8</v>
      </c>
      <c r="X59" s="79">
        <v>2</v>
      </c>
      <c r="Y59" s="51">
        <v>0</v>
      </c>
      <c r="Z59" s="79">
        <v>2</v>
      </c>
      <c r="AA59" s="79">
        <v>0</v>
      </c>
      <c r="AB59" s="79">
        <v>0</v>
      </c>
      <c r="AC59" s="79">
        <v>2</v>
      </c>
      <c r="AD59" s="79">
        <v>0</v>
      </c>
      <c r="AE59" s="79">
        <v>2</v>
      </c>
      <c r="AF59" s="55" t="s">
        <v>63</v>
      </c>
      <c r="AG59" s="58" t="s">
        <v>51</v>
      </c>
      <c r="AH59" s="55"/>
      <c r="AI59" s="84">
        <v>1</v>
      </c>
      <c r="AJ59" s="84">
        <v>1</v>
      </c>
      <c r="AK59" s="84">
        <v>1</v>
      </c>
      <c r="AL59" s="84">
        <v>1</v>
      </c>
      <c r="AM59" s="84">
        <v>1</v>
      </c>
      <c r="AN59" s="84">
        <f t="shared" si="1"/>
        <v>5</v>
      </c>
      <c r="AO59" s="84">
        <v>2022</v>
      </c>
      <c r="AP59" s="9"/>
    </row>
    <row r="60" spans="1:42" s="7" customFormat="1" ht="55.5" customHeight="1">
      <c r="A60" s="9"/>
      <c r="B60" s="51">
        <v>3</v>
      </c>
      <c r="C60" s="51">
        <v>0</v>
      </c>
      <c r="D60" s="51">
        <v>1</v>
      </c>
      <c r="E60" s="78">
        <v>0</v>
      </c>
      <c r="F60" s="78">
        <v>1</v>
      </c>
      <c r="G60" s="78">
        <v>1</v>
      </c>
      <c r="H60" s="78">
        <v>3</v>
      </c>
      <c r="I60" s="78">
        <v>0</v>
      </c>
      <c r="J60" s="79">
        <v>8</v>
      </c>
      <c r="K60" s="79">
        <v>2</v>
      </c>
      <c r="L60" s="79">
        <v>0</v>
      </c>
      <c r="M60" s="79">
        <v>2</v>
      </c>
      <c r="N60" s="79">
        <v>1</v>
      </c>
      <c r="O60" s="79">
        <v>0</v>
      </c>
      <c r="P60" s="79">
        <v>5</v>
      </c>
      <c r="Q60" s="79">
        <v>4</v>
      </c>
      <c r="R60" s="79">
        <v>0</v>
      </c>
      <c r="S60" s="74"/>
      <c r="T60" s="74"/>
      <c r="U60" s="74"/>
      <c r="V60" s="51">
        <v>0</v>
      </c>
      <c r="W60" s="51">
        <v>8</v>
      </c>
      <c r="X60" s="79">
        <v>2</v>
      </c>
      <c r="Y60" s="51">
        <v>0</v>
      </c>
      <c r="Z60" s="79">
        <v>2</v>
      </c>
      <c r="AA60" s="79">
        <v>0</v>
      </c>
      <c r="AB60" s="79">
        <v>0</v>
      </c>
      <c r="AC60" s="79">
        <v>2</v>
      </c>
      <c r="AD60" s="79">
        <v>0</v>
      </c>
      <c r="AE60" s="79">
        <v>3</v>
      </c>
      <c r="AF60" s="55" t="s">
        <v>62</v>
      </c>
      <c r="AG60" s="58" t="s">
        <v>51</v>
      </c>
      <c r="AH60" s="55"/>
      <c r="AI60" s="84">
        <v>4</v>
      </c>
      <c r="AJ60" s="84">
        <v>4</v>
      </c>
      <c r="AK60" s="84">
        <v>4</v>
      </c>
      <c r="AL60" s="84">
        <v>4</v>
      </c>
      <c r="AM60" s="84">
        <v>4</v>
      </c>
      <c r="AN60" s="84">
        <f t="shared" si="1"/>
        <v>20</v>
      </c>
      <c r="AO60" s="84">
        <v>2022</v>
      </c>
      <c r="AP60" s="9"/>
    </row>
    <row r="61" spans="1:42" s="7" customFormat="1" ht="61.5" customHeight="1">
      <c r="A61" s="9"/>
      <c r="B61" s="51">
        <v>3</v>
      </c>
      <c r="C61" s="51">
        <v>0</v>
      </c>
      <c r="D61" s="51">
        <v>1</v>
      </c>
      <c r="E61" s="78">
        <v>0</v>
      </c>
      <c r="F61" s="78">
        <v>1</v>
      </c>
      <c r="G61" s="78">
        <v>1</v>
      </c>
      <c r="H61" s="78">
        <v>3</v>
      </c>
      <c r="I61" s="78">
        <v>0</v>
      </c>
      <c r="J61" s="79">
        <v>8</v>
      </c>
      <c r="K61" s="79">
        <v>2</v>
      </c>
      <c r="L61" s="79">
        <v>0</v>
      </c>
      <c r="M61" s="79">
        <v>2</v>
      </c>
      <c r="N61" s="79">
        <v>1</v>
      </c>
      <c r="O61" s="79">
        <v>0</v>
      </c>
      <c r="P61" s="79">
        <v>5</v>
      </c>
      <c r="Q61" s="79">
        <v>4</v>
      </c>
      <c r="R61" s="79">
        <v>0</v>
      </c>
      <c r="S61" s="74"/>
      <c r="T61" s="74"/>
      <c r="U61" s="74"/>
      <c r="V61" s="51">
        <v>0</v>
      </c>
      <c r="W61" s="51">
        <v>8</v>
      </c>
      <c r="X61" s="79">
        <v>2</v>
      </c>
      <c r="Y61" s="51">
        <v>0</v>
      </c>
      <c r="Z61" s="79">
        <v>2</v>
      </c>
      <c r="AA61" s="79">
        <v>0</v>
      </c>
      <c r="AB61" s="79">
        <v>0</v>
      </c>
      <c r="AC61" s="79">
        <v>2</v>
      </c>
      <c r="AD61" s="79">
        <v>0</v>
      </c>
      <c r="AE61" s="79">
        <v>4</v>
      </c>
      <c r="AF61" s="55" t="s">
        <v>63</v>
      </c>
      <c r="AG61" s="58" t="s">
        <v>51</v>
      </c>
      <c r="AH61" s="55"/>
      <c r="AI61" s="84">
        <v>4</v>
      </c>
      <c r="AJ61" s="84">
        <v>4</v>
      </c>
      <c r="AK61" s="84">
        <v>4</v>
      </c>
      <c r="AL61" s="84">
        <v>4</v>
      </c>
      <c r="AM61" s="84">
        <v>4</v>
      </c>
      <c r="AN61" s="84">
        <f t="shared" si="1"/>
        <v>20</v>
      </c>
      <c r="AO61" s="84">
        <v>2022</v>
      </c>
      <c r="AP61" s="9"/>
    </row>
    <row r="62" spans="1:42" s="7" customFormat="1" ht="61.5" customHeight="1">
      <c r="A62" s="9"/>
      <c r="B62" s="51">
        <v>3</v>
      </c>
      <c r="C62" s="51">
        <v>0</v>
      </c>
      <c r="D62" s="51">
        <v>1</v>
      </c>
      <c r="E62" s="78">
        <v>0</v>
      </c>
      <c r="F62" s="78">
        <v>1</v>
      </c>
      <c r="G62" s="78">
        <v>1</v>
      </c>
      <c r="H62" s="78">
        <v>3</v>
      </c>
      <c r="I62" s="78">
        <v>0</v>
      </c>
      <c r="J62" s="79">
        <v>8</v>
      </c>
      <c r="K62" s="79">
        <v>2</v>
      </c>
      <c r="L62" s="79">
        <v>0</v>
      </c>
      <c r="M62" s="79">
        <v>2</v>
      </c>
      <c r="N62" s="79">
        <v>2</v>
      </c>
      <c r="O62" s="79">
        <v>0</v>
      </c>
      <c r="P62" s="79">
        <v>0</v>
      </c>
      <c r="Q62" s="79">
        <v>4</v>
      </c>
      <c r="R62" s="79" t="s">
        <v>83</v>
      </c>
      <c r="S62" s="74"/>
      <c r="T62" s="74"/>
      <c r="U62" s="74"/>
      <c r="V62" s="51">
        <v>0</v>
      </c>
      <c r="W62" s="51">
        <v>8</v>
      </c>
      <c r="X62" s="79">
        <v>2</v>
      </c>
      <c r="Y62" s="51">
        <v>0</v>
      </c>
      <c r="Z62" s="79">
        <v>2</v>
      </c>
      <c r="AA62" s="79">
        <v>0</v>
      </c>
      <c r="AB62" s="79">
        <v>0</v>
      </c>
      <c r="AC62" s="79">
        <v>3</v>
      </c>
      <c r="AD62" s="79">
        <v>0</v>
      </c>
      <c r="AE62" s="79">
        <v>0</v>
      </c>
      <c r="AF62" s="57" t="s">
        <v>101</v>
      </c>
      <c r="AG62" s="58"/>
      <c r="AH62" s="55"/>
      <c r="AI62" s="84">
        <v>5.6</v>
      </c>
      <c r="AJ62" s="84">
        <v>0</v>
      </c>
      <c r="AK62" s="84">
        <v>0</v>
      </c>
      <c r="AL62" s="84">
        <v>0</v>
      </c>
      <c r="AM62" s="84">
        <v>0</v>
      </c>
      <c r="AN62" s="84">
        <f t="shared" si="1"/>
        <v>5.6</v>
      </c>
      <c r="AO62" s="84">
        <v>2022</v>
      </c>
      <c r="AP62" s="9"/>
    </row>
    <row r="63" spans="1:42" s="27" customFormat="1" ht="150.75" customHeight="1">
      <c r="A63" s="28"/>
      <c r="B63" s="51">
        <v>3</v>
      </c>
      <c r="C63" s="51">
        <v>0</v>
      </c>
      <c r="D63" s="51">
        <v>1</v>
      </c>
      <c r="E63" s="78">
        <v>0</v>
      </c>
      <c r="F63" s="78">
        <v>3</v>
      </c>
      <c r="G63" s="78">
        <v>0</v>
      </c>
      <c r="H63" s="78">
        <v>4</v>
      </c>
      <c r="I63" s="78">
        <v>0</v>
      </c>
      <c r="J63" s="79">
        <v>8</v>
      </c>
      <c r="K63" s="79">
        <v>2</v>
      </c>
      <c r="L63" s="79">
        <v>0</v>
      </c>
      <c r="M63" s="79">
        <v>2</v>
      </c>
      <c r="N63" s="79">
        <v>5</v>
      </c>
      <c r="O63" s="79">
        <v>9</v>
      </c>
      <c r="P63" s="79">
        <v>3</v>
      </c>
      <c r="Q63" s="79">
        <v>0</v>
      </c>
      <c r="R63" s="79">
        <v>2</v>
      </c>
      <c r="S63" s="74"/>
      <c r="T63" s="74"/>
      <c r="U63" s="74"/>
      <c r="V63" s="51">
        <v>0</v>
      </c>
      <c r="W63" s="51">
        <v>8</v>
      </c>
      <c r="X63" s="79">
        <v>2</v>
      </c>
      <c r="Y63" s="51">
        <v>0</v>
      </c>
      <c r="Z63" s="79">
        <v>2</v>
      </c>
      <c r="AA63" s="79">
        <v>0</v>
      </c>
      <c r="AB63" s="79">
        <v>0</v>
      </c>
      <c r="AC63" s="79">
        <v>3</v>
      </c>
      <c r="AD63" s="79">
        <v>0</v>
      </c>
      <c r="AE63" s="79">
        <v>0</v>
      </c>
      <c r="AF63" s="57" t="s">
        <v>102</v>
      </c>
      <c r="AG63" s="58" t="s">
        <v>48</v>
      </c>
      <c r="AH63" s="36"/>
      <c r="AI63" s="86">
        <v>248.6</v>
      </c>
      <c r="AJ63" s="86">
        <v>487.4</v>
      </c>
      <c r="AK63" s="86">
        <v>513.4</v>
      </c>
      <c r="AL63" s="86">
        <v>202.5</v>
      </c>
      <c r="AM63" s="86">
        <v>202.5</v>
      </c>
      <c r="AN63" s="84">
        <f t="shared" si="1"/>
        <v>1654.4</v>
      </c>
      <c r="AO63" s="84">
        <v>2022</v>
      </c>
      <c r="AP63" s="28"/>
    </row>
    <row r="64" spans="1:42" s="27" customFormat="1" ht="18.75">
      <c r="A64" s="28"/>
      <c r="B64" s="51">
        <v>3</v>
      </c>
      <c r="C64" s="51">
        <v>0</v>
      </c>
      <c r="D64" s="51">
        <v>1</v>
      </c>
      <c r="E64" s="78">
        <v>0</v>
      </c>
      <c r="F64" s="78">
        <v>3</v>
      </c>
      <c r="G64" s="78">
        <v>0</v>
      </c>
      <c r="H64" s="78">
        <v>4</v>
      </c>
      <c r="I64" s="78">
        <v>0</v>
      </c>
      <c r="J64" s="79">
        <v>8</v>
      </c>
      <c r="K64" s="79">
        <v>2</v>
      </c>
      <c r="L64" s="79">
        <v>0</v>
      </c>
      <c r="M64" s="79">
        <v>2</v>
      </c>
      <c r="N64" s="79">
        <v>5</v>
      </c>
      <c r="O64" s="79">
        <v>9</v>
      </c>
      <c r="P64" s="79">
        <v>3</v>
      </c>
      <c r="Q64" s="79">
        <v>0</v>
      </c>
      <c r="R64" s="79">
        <v>2</v>
      </c>
      <c r="S64" s="74"/>
      <c r="T64" s="74"/>
      <c r="U64" s="74"/>
      <c r="V64" s="51">
        <v>0</v>
      </c>
      <c r="W64" s="51">
        <v>8</v>
      </c>
      <c r="X64" s="79">
        <v>2</v>
      </c>
      <c r="Y64" s="51">
        <v>0</v>
      </c>
      <c r="Z64" s="79">
        <v>2</v>
      </c>
      <c r="AA64" s="79">
        <v>0</v>
      </c>
      <c r="AB64" s="79">
        <v>0</v>
      </c>
      <c r="AC64" s="79">
        <v>3</v>
      </c>
      <c r="AD64" s="79">
        <v>0</v>
      </c>
      <c r="AE64" s="79">
        <v>1</v>
      </c>
      <c r="AF64" s="55" t="s">
        <v>56</v>
      </c>
      <c r="AG64" s="58" t="s">
        <v>51</v>
      </c>
      <c r="AH64" s="36"/>
      <c r="AI64" s="86">
        <v>167</v>
      </c>
      <c r="AJ64" s="86">
        <v>167</v>
      </c>
      <c r="AK64" s="86">
        <v>167</v>
      </c>
      <c r="AL64" s="86">
        <v>167</v>
      </c>
      <c r="AM64" s="86">
        <v>167</v>
      </c>
      <c r="AN64" s="84">
        <f t="shared" si="1"/>
        <v>835</v>
      </c>
      <c r="AO64" s="84">
        <v>2022</v>
      </c>
      <c r="AP64" s="28"/>
    </row>
    <row r="65" spans="1:42" s="27" customFormat="1" ht="33" customHeight="1">
      <c r="A65" s="28"/>
      <c r="B65" s="51">
        <v>3</v>
      </c>
      <c r="C65" s="51">
        <v>0</v>
      </c>
      <c r="D65" s="51">
        <v>1</v>
      </c>
      <c r="E65" s="78">
        <v>0</v>
      </c>
      <c r="F65" s="78">
        <v>3</v>
      </c>
      <c r="G65" s="78">
        <v>0</v>
      </c>
      <c r="H65" s="78">
        <v>4</v>
      </c>
      <c r="I65" s="78">
        <v>0</v>
      </c>
      <c r="J65" s="79">
        <v>8</v>
      </c>
      <c r="K65" s="79">
        <v>2</v>
      </c>
      <c r="L65" s="79">
        <v>0</v>
      </c>
      <c r="M65" s="79">
        <v>2</v>
      </c>
      <c r="N65" s="79">
        <v>5</v>
      </c>
      <c r="O65" s="79">
        <v>9</v>
      </c>
      <c r="P65" s="79">
        <v>3</v>
      </c>
      <c r="Q65" s="79">
        <v>0</v>
      </c>
      <c r="R65" s="79">
        <v>2</v>
      </c>
      <c r="S65" s="74"/>
      <c r="T65" s="74"/>
      <c r="U65" s="74"/>
      <c r="V65" s="51">
        <v>0</v>
      </c>
      <c r="W65" s="51">
        <v>8</v>
      </c>
      <c r="X65" s="79">
        <v>2</v>
      </c>
      <c r="Y65" s="51">
        <v>0</v>
      </c>
      <c r="Z65" s="79">
        <v>2</v>
      </c>
      <c r="AA65" s="79">
        <v>0</v>
      </c>
      <c r="AB65" s="79">
        <v>0</v>
      </c>
      <c r="AC65" s="79">
        <v>3</v>
      </c>
      <c r="AD65" s="79">
        <v>0</v>
      </c>
      <c r="AE65" s="79">
        <v>2</v>
      </c>
      <c r="AF65" s="55" t="s">
        <v>57</v>
      </c>
      <c r="AG65" s="58" t="s">
        <v>51</v>
      </c>
      <c r="AH65" s="36"/>
      <c r="AI65" s="86">
        <v>285</v>
      </c>
      <c r="AJ65" s="86">
        <v>285</v>
      </c>
      <c r="AK65" s="86">
        <v>285</v>
      </c>
      <c r="AL65" s="86">
        <v>285</v>
      </c>
      <c r="AM65" s="86">
        <v>285</v>
      </c>
      <c r="AN65" s="84">
        <f t="shared" si="1"/>
        <v>1425</v>
      </c>
      <c r="AO65" s="84">
        <v>2022</v>
      </c>
      <c r="AP65" s="28"/>
    </row>
    <row r="66" spans="1:42" s="7" customFormat="1" ht="59.25" customHeight="1">
      <c r="A66" s="9"/>
      <c r="B66" s="51">
        <v>3</v>
      </c>
      <c r="C66" s="51">
        <v>0</v>
      </c>
      <c r="D66" s="51">
        <v>1</v>
      </c>
      <c r="E66" s="78">
        <v>0</v>
      </c>
      <c r="F66" s="78">
        <v>1</v>
      </c>
      <c r="G66" s="78">
        <v>1</v>
      </c>
      <c r="H66" s="78">
        <v>3</v>
      </c>
      <c r="I66" s="78">
        <v>0</v>
      </c>
      <c r="J66" s="79">
        <v>8</v>
      </c>
      <c r="K66" s="79">
        <v>2</v>
      </c>
      <c r="L66" s="79">
        <v>0</v>
      </c>
      <c r="M66" s="79">
        <v>2</v>
      </c>
      <c r="N66" s="79">
        <v>2</v>
      </c>
      <c r="O66" s="79">
        <v>0</v>
      </c>
      <c r="P66" s="79">
        <v>0</v>
      </c>
      <c r="Q66" s="79">
        <v>3</v>
      </c>
      <c r="R66" s="79" t="s">
        <v>82</v>
      </c>
      <c r="S66" s="74"/>
      <c r="T66" s="74"/>
      <c r="U66" s="74"/>
      <c r="V66" s="51">
        <v>0</v>
      </c>
      <c r="W66" s="51">
        <v>8</v>
      </c>
      <c r="X66" s="79">
        <v>2</v>
      </c>
      <c r="Y66" s="51">
        <v>0</v>
      </c>
      <c r="Z66" s="79">
        <v>2</v>
      </c>
      <c r="AA66" s="79">
        <v>0</v>
      </c>
      <c r="AB66" s="79">
        <v>0</v>
      </c>
      <c r="AC66" s="79">
        <v>4</v>
      </c>
      <c r="AD66" s="79">
        <v>0</v>
      </c>
      <c r="AE66" s="79">
        <v>0</v>
      </c>
      <c r="AF66" s="57" t="s">
        <v>75</v>
      </c>
      <c r="AG66" s="58" t="s">
        <v>48</v>
      </c>
      <c r="AH66" s="36"/>
      <c r="AI66" s="86">
        <v>1385.7</v>
      </c>
      <c r="AJ66" s="86">
        <v>1260</v>
      </c>
      <c r="AK66" s="86">
        <v>1134.7</v>
      </c>
      <c r="AL66" s="86">
        <v>1106.7</v>
      </c>
      <c r="AM66" s="86">
        <v>1051.7</v>
      </c>
      <c r="AN66" s="84">
        <f t="shared" si="1"/>
        <v>5938.799999999999</v>
      </c>
      <c r="AO66" s="84">
        <v>2022</v>
      </c>
      <c r="AP66" s="9"/>
    </row>
    <row r="67" spans="1:42" s="7" customFormat="1" ht="51" customHeight="1">
      <c r="A67" s="9"/>
      <c r="B67" s="51">
        <v>3</v>
      </c>
      <c r="C67" s="51">
        <v>0</v>
      </c>
      <c r="D67" s="51">
        <v>1</v>
      </c>
      <c r="E67" s="78">
        <v>0</v>
      </c>
      <c r="F67" s="78">
        <v>1</v>
      </c>
      <c r="G67" s="78">
        <v>1</v>
      </c>
      <c r="H67" s="78">
        <v>3</v>
      </c>
      <c r="I67" s="78">
        <v>0</v>
      </c>
      <c r="J67" s="79">
        <v>8</v>
      </c>
      <c r="K67" s="79">
        <v>2</v>
      </c>
      <c r="L67" s="79">
        <v>0</v>
      </c>
      <c r="M67" s="79">
        <v>2</v>
      </c>
      <c r="N67" s="79">
        <v>2</v>
      </c>
      <c r="O67" s="79">
        <v>0</v>
      </c>
      <c r="P67" s="79">
        <v>0</v>
      </c>
      <c r="Q67" s="79">
        <v>3</v>
      </c>
      <c r="R67" s="79" t="s">
        <v>82</v>
      </c>
      <c r="S67" s="74"/>
      <c r="T67" s="74"/>
      <c r="U67" s="74"/>
      <c r="V67" s="51">
        <v>0</v>
      </c>
      <c r="W67" s="51">
        <v>8</v>
      </c>
      <c r="X67" s="79">
        <v>2</v>
      </c>
      <c r="Y67" s="51">
        <v>0</v>
      </c>
      <c r="Z67" s="79">
        <v>2</v>
      </c>
      <c r="AA67" s="79">
        <v>0</v>
      </c>
      <c r="AB67" s="79">
        <v>0</v>
      </c>
      <c r="AC67" s="79">
        <v>4</v>
      </c>
      <c r="AD67" s="79">
        <v>0</v>
      </c>
      <c r="AE67" s="79">
        <v>1</v>
      </c>
      <c r="AF67" s="55" t="s">
        <v>44</v>
      </c>
      <c r="AG67" s="58" t="s">
        <v>51</v>
      </c>
      <c r="AH67" s="36"/>
      <c r="AI67" s="86">
        <v>7</v>
      </c>
      <c r="AJ67" s="86">
        <v>7</v>
      </c>
      <c r="AK67" s="86">
        <v>7</v>
      </c>
      <c r="AL67" s="86">
        <v>7</v>
      </c>
      <c r="AM67" s="86">
        <v>7</v>
      </c>
      <c r="AN67" s="84">
        <f t="shared" si="1"/>
        <v>35</v>
      </c>
      <c r="AO67" s="84">
        <v>2022</v>
      </c>
      <c r="AP67" s="9"/>
    </row>
    <row r="68" spans="1:42" s="7" customFormat="1" ht="51" customHeight="1">
      <c r="A68" s="9"/>
      <c r="B68" s="51">
        <v>3</v>
      </c>
      <c r="C68" s="51">
        <v>0</v>
      </c>
      <c r="D68" s="51">
        <v>1</v>
      </c>
      <c r="E68" s="78">
        <v>0</v>
      </c>
      <c r="F68" s="78">
        <v>1</v>
      </c>
      <c r="G68" s="78">
        <v>1</v>
      </c>
      <c r="H68" s="78">
        <v>3</v>
      </c>
      <c r="I68" s="78">
        <v>0</v>
      </c>
      <c r="J68" s="79">
        <v>8</v>
      </c>
      <c r="K68" s="79">
        <v>2</v>
      </c>
      <c r="L68" s="79">
        <v>0</v>
      </c>
      <c r="M68" s="79">
        <v>2</v>
      </c>
      <c r="N68" s="79">
        <v>2</v>
      </c>
      <c r="O68" s="79">
        <v>0</v>
      </c>
      <c r="P68" s="79">
        <v>0</v>
      </c>
      <c r="Q68" s="79">
        <v>4</v>
      </c>
      <c r="R68" s="79" t="s">
        <v>82</v>
      </c>
      <c r="S68" s="74"/>
      <c r="T68" s="74"/>
      <c r="U68" s="74"/>
      <c r="V68" s="51">
        <v>0</v>
      </c>
      <c r="W68" s="51">
        <v>8</v>
      </c>
      <c r="X68" s="79">
        <v>2</v>
      </c>
      <c r="Y68" s="51">
        <v>0</v>
      </c>
      <c r="Z68" s="79">
        <v>2</v>
      </c>
      <c r="AA68" s="79">
        <v>0</v>
      </c>
      <c r="AB68" s="79">
        <v>0</v>
      </c>
      <c r="AC68" s="79">
        <v>4</v>
      </c>
      <c r="AD68" s="79">
        <v>0</v>
      </c>
      <c r="AE68" s="79">
        <v>0</v>
      </c>
      <c r="AF68" s="57" t="s">
        <v>95</v>
      </c>
      <c r="AG68" s="58" t="s">
        <v>48</v>
      </c>
      <c r="AH68" s="36"/>
      <c r="AI68" s="86">
        <v>30.2</v>
      </c>
      <c r="AJ68" s="86"/>
      <c r="AK68" s="86"/>
      <c r="AL68" s="86"/>
      <c r="AM68" s="86"/>
      <c r="AN68" s="84">
        <f t="shared" si="1"/>
        <v>30.2</v>
      </c>
      <c r="AO68" s="84">
        <v>2022</v>
      </c>
      <c r="AP68" s="9"/>
    </row>
    <row r="69" spans="1:42" s="25" customFormat="1" ht="57.75" customHeight="1">
      <c r="A69" s="26"/>
      <c r="B69" s="51">
        <v>3</v>
      </c>
      <c r="C69" s="51">
        <v>0</v>
      </c>
      <c r="D69" s="51">
        <v>1</v>
      </c>
      <c r="E69" s="78">
        <v>1</v>
      </c>
      <c r="F69" s="78">
        <v>0</v>
      </c>
      <c r="G69" s="78">
        <v>0</v>
      </c>
      <c r="H69" s="78">
        <v>1</v>
      </c>
      <c r="I69" s="78">
        <v>0</v>
      </c>
      <c r="J69" s="79">
        <v>8</v>
      </c>
      <c r="K69" s="79">
        <v>2</v>
      </c>
      <c r="L69" s="79">
        <v>0</v>
      </c>
      <c r="M69" s="79">
        <v>2</v>
      </c>
      <c r="N69" s="79">
        <v>2</v>
      </c>
      <c r="O69" s="79">
        <v>0</v>
      </c>
      <c r="P69" s="79">
        <v>0</v>
      </c>
      <c r="Q69" s="79">
        <v>2</v>
      </c>
      <c r="R69" s="79" t="s">
        <v>81</v>
      </c>
      <c r="S69" s="74"/>
      <c r="T69" s="74"/>
      <c r="U69" s="74"/>
      <c r="V69" s="51">
        <v>0</v>
      </c>
      <c r="W69" s="51">
        <v>8</v>
      </c>
      <c r="X69" s="79">
        <v>2</v>
      </c>
      <c r="Y69" s="51">
        <v>0</v>
      </c>
      <c r="Z69" s="79">
        <v>2</v>
      </c>
      <c r="AA69" s="79">
        <v>0</v>
      </c>
      <c r="AB69" s="79">
        <v>0</v>
      </c>
      <c r="AC69" s="79">
        <v>5</v>
      </c>
      <c r="AD69" s="79">
        <v>0</v>
      </c>
      <c r="AE69" s="79">
        <v>0</v>
      </c>
      <c r="AF69" s="57" t="s">
        <v>45</v>
      </c>
      <c r="AG69" s="58" t="s">
        <v>48</v>
      </c>
      <c r="AH69" s="36"/>
      <c r="AI69" s="86">
        <v>478.6</v>
      </c>
      <c r="AJ69" s="86">
        <v>646</v>
      </c>
      <c r="AK69" s="86">
        <v>632.4</v>
      </c>
      <c r="AL69" s="86">
        <v>632.4</v>
      </c>
      <c r="AM69" s="86">
        <v>632.4</v>
      </c>
      <c r="AN69" s="84">
        <f t="shared" si="1"/>
        <v>3021.8</v>
      </c>
      <c r="AO69" s="84">
        <v>2022</v>
      </c>
      <c r="AP69" s="26"/>
    </row>
    <row r="70" spans="1:42" s="7" customFormat="1" ht="49.5" customHeight="1">
      <c r="A70" s="9"/>
      <c r="B70" s="51">
        <v>3</v>
      </c>
      <c r="C70" s="51">
        <v>0</v>
      </c>
      <c r="D70" s="51">
        <v>1</v>
      </c>
      <c r="E70" s="78">
        <v>1</v>
      </c>
      <c r="F70" s="78">
        <v>0</v>
      </c>
      <c r="G70" s="78">
        <v>0</v>
      </c>
      <c r="H70" s="78">
        <v>1</v>
      </c>
      <c r="I70" s="78">
        <v>0</v>
      </c>
      <c r="J70" s="79">
        <v>8</v>
      </c>
      <c r="K70" s="79">
        <v>2</v>
      </c>
      <c r="L70" s="79">
        <v>0</v>
      </c>
      <c r="M70" s="79">
        <v>2</v>
      </c>
      <c r="N70" s="79">
        <v>2</v>
      </c>
      <c r="O70" s="79">
        <v>0</v>
      </c>
      <c r="P70" s="79">
        <v>0</v>
      </c>
      <c r="Q70" s="79">
        <v>2</v>
      </c>
      <c r="R70" s="79" t="s">
        <v>81</v>
      </c>
      <c r="S70" s="74"/>
      <c r="T70" s="74"/>
      <c r="U70" s="74"/>
      <c r="V70" s="51">
        <v>0</v>
      </c>
      <c r="W70" s="51">
        <v>8</v>
      </c>
      <c r="X70" s="79">
        <v>2</v>
      </c>
      <c r="Y70" s="51">
        <v>0</v>
      </c>
      <c r="Z70" s="79">
        <v>2</v>
      </c>
      <c r="AA70" s="79">
        <v>0</v>
      </c>
      <c r="AB70" s="79">
        <v>0</v>
      </c>
      <c r="AC70" s="79">
        <v>5</v>
      </c>
      <c r="AD70" s="79">
        <v>0</v>
      </c>
      <c r="AE70" s="79">
        <v>1</v>
      </c>
      <c r="AF70" s="55" t="s">
        <v>46</v>
      </c>
      <c r="AG70" s="58" t="s">
        <v>50</v>
      </c>
      <c r="AH70" s="36"/>
      <c r="AI70" s="86">
        <v>11</v>
      </c>
      <c r="AJ70" s="86">
        <v>11</v>
      </c>
      <c r="AK70" s="86">
        <v>11</v>
      </c>
      <c r="AL70" s="86">
        <v>11</v>
      </c>
      <c r="AM70" s="86">
        <v>11</v>
      </c>
      <c r="AN70" s="84">
        <f t="shared" si="1"/>
        <v>55</v>
      </c>
      <c r="AO70" s="84">
        <v>2022</v>
      </c>
      <c r="AP70" s="9"/>
    </row>
    <row r="71" spans="1:42" s="7" customFormat="1" ht="93.75" customHeight="1">
      <c r="A71" s="9"/>
      <c r="B71" s="51">
        <v>3</v>
      </c>
      <c r="C71" s="51">
        <v>0</v>
      </c>
      <c r="D71" s="51">
        <v>1</v>
      </c>
      <c r="E71" s="78">
        <v>0</v>
      </c>
      <c r="F71" s="78">
        <v>1</v>
      </c>
      <c r="G71" s="78">
        <v>0</v>
      </c>
      <c r="H71" s="78">
        <v>5</v>
      </c>
      <c r="I71" s="78">
        <v>0</v>
      </c>
      <c r="J71" s="79">
        <v>8</v>
      </c>
      <c r="K71" s="79">
        <v>2</v>
      </c>
      <c r="L71" s="79">
        <v>0</v>
      </c>
      <c r="M71" s="79">
        <v>2</v>
      </c>
      <c r="N71" s="79">
        <v>5</v>
      </c>
      <c r="O71" s="79">
        <v>1</v>
      </c>
      <c r="P71" s="79">
        <v>2</v>
      </c>
      <c r="Q71" s="79">
        <v>0</v>
      </c>
      <c r="R71" s="79">
        <v>0</v>
      </c>
      <c r="S71" s="74"/>
      <c r="T71" s="74"/>
      <c r="U71" s="74"/>
      <c r="V71" s="51">
        <v>0</v>
      </c>
      <c r="W71" s="51">
        <v>8</v>
      </c>
      <c r="X71" s="79">
        <v>2</v>
      </c>
      <c r="Y71" s="51">
        <v>0</v>
      </c>
      <c r="Z71" s="79">
        <v>2</v>
      </c>
      <c r="AA71" s="79">
        <v>0</v>
      </c>
      <c r="AB71" s="79">
        <v>0</v>
      </c>
      <c r="AC71" s="79">
        <v>6</v>
      </c>
      <c r="AD71" s="79">
        <v>0</v>
      </c>
      <c r="AE71" s="79">
        <v>0</v>
      </c>
      <c r="AF71" s="57" t="s">
        <v>86</v>
      </c>
      <c r="AG71" s="58" t="s">
        <v>48</v>
      </c>
      <c r="AH71" s="36"/>
      <c r="AI71" s="86">
        <v>41.4</v>
      </c>
      <c r="AJ71" s="86">
        <v>8.1</v>
      </c>
      <c r="AK71" s="86">
        <v>8.2</v>
      </c>
      <c r="AL71" s="86">
        <v>8.9</v>
      </c>
      <c r="AM71" s="86">
        <v>51.8</v>
      </c>
      <c r="AN71" s="84">
        <f t="shared" si="1"/>
        <v>118.4</v>
      </c>
      <c r="AO71" s="84">
        <v>2022</v>
      </c>
      <c r="AP71" s="9"/>
    </row>
    <row r="72" spans="1:42" s="7" customFormat="1" ht="46.5" customHeight="1">
      <c r="A72" s="9"/>
      <c r="B72" s="51">
        <v>3</v>
      </c>
      <c r="C72" s="51">
        <v>0</v>
      </c>
      <c r="D72" s="51">
        <v>1</v>
      </c>
      <c r="E72" s="78">
        <v>0</v>
      </c>
      <c r="F72" s="78">
        <v>1</v>
      </c>
      <c r="G72" s="78">
        <v>0</v>
      </c>
      <c r="H72" s="78">
        <v>5</v>
      </c>
      <c r="I72" s="78">
        <v>0</v>
      </c>
      <c r="J72" s="79">
        <v>8</v>
      </c>
      <c r="K72" s="79">
        <v>2</v>
      </c>
      <c r="L72" s="79">
        <v>0</v>
      </c>
      <c r="M72" s="79">
        <v>2</v>
      </c>
      <c r="N72" s="79">
        <v>5</v>
      </c>
      <c r="O72" s="79">
        <v>1</v>
      </c>
      <c r="P72" s="79">
        <v>2</v>
      </c>
      <c r="Q72" s="79">
        <v>0</v>
      </c>
      <c r="R72" s="79">
        <v>0</v>
      </c>
      <c r="S72" s="74"/>
      <c r="T72" s="74"/>
      <c r="U72" s="74"/>
      <c r="V72" s="51">
        <v>0</v>
      </c>
      <c r="W72" s="51">
        <v>8</v>
      </c>
      <c r="X72" s="79">
        <v>2</v>
      </c>
      <c r="Y72" s="51">
        <v>0</v>
      </c>
      <c r="Z72" s="79">
        <v>2</v>
      </c>
      <c r="AA72" s="79">
        <v>0</v>
      </c>
      <c r="AB72" s="79">
        <v>0</v>
      </c>
      <c r="AC72" s="79">
        <v>6</v>
      </c>
      <c r="AD72" s="79">
        <v>0</v>
      </c>
      <c r="AE72" s="79">
        <v>1</v>
      </c>
      <c r="AF72" s="55" t="s">
        <v>58</v>
      </c>
      <c r="AG72" s="58" t="s">
        <v>50</v>
      </c>
      <c r="AH72" s="36"/>
      <c r="AI72" s="86">
        <v>300</v>
      </c>
      <c r="AJ72" s="86">
        <v>300</v>
      </c>
      <c r="AK72" s="86">
        <v>300</v>
      </c>
      <c r="AL72" s="86">
        <v>300</v>
      </c>
      <c r="AM72" s="86">
        <v>300</v>
      </c>
      <c r="AN72" s="84">
        <f t="shared" si="1"/>
        <v>1500</v>
      </c>
      <c r="AO72" s="84">
        <v>2022</v>
      </c>
      <c r="AP72" s="9"/>
    </row>
    <row r="73" spans="1:42" s="7" customFormat="1" ht="33.75" customHeight="1">
      <c r="A73" s="9"/>
      <c r="B73" s="63">
        <v>3</v>
      </c>
      <c r="C73" s="63">
        <v>0</v>
      </c>
      <c r="D73" s="63">
        <v>1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3"/>
      <c r="T73" s="83"/>
      <c r="U73" s="83"/>
      <c r="V73" s="63">
        <v>0</v>
      </c>
      <c r="W73" s="63">
        <v>8</v>
      </c>
      <c r="X73" s="82">
        <v>9</v>
      </c>
      <c r="Y73" s="63">
        <v>0</v>
      </c>
      <c r="Z73" s="82">
        <v>0</v>
      </c>
      <c r="AA73" s="82">
        <v>0</v>
      </c>
      <c r="AB73" s="82">
        <v>0</v>
      </c>
      <c r="AC73" s="82">
        <v>0</v>
      </c>
      <c r="AD73" s="82">
        <v>0</v>
      </c>
      <c r="AE73" s="82">
        <v>0</v>
      </c>
      <c r="AF73" s="64" t="s">
        <v>47</v>
      </c>
      <c r="AG73" s="65" t="s">
        <v>48</v>
      </c>
      <c r="AH73" s="62"/>
      <c r="AI73" s="87">
        <f>AI74+AI80+AI82+AI75+AI81+AI76+AI78</f>
        <v>14876.6</v>
      </c>
      <c r="AJ73" s="87">
        <f>AJ74+AJ80+AJ82+AJ75+AJ81</f>
        <v>16119.8</v>
      </c>
      <c r="AK73" s="87">
        <f>AK74+AK80+AK82</f>
        <v>17271.9</v>
      </c>
      <c r="AL73" s="87">
        <f>AL74+AL80+AL82</f>
        <v>15975.400000000001</v>
      </c>
      <c r="AM73" s="87">
        <f>AM74+AM80+AM82</f>
        <v>15177.2</v>
      </c>
      <c r="AN73" s="85">
        <f t="shared" si="1"/>
        <v>79420.90000000001</v>
      </c>
      <c r="AO73" s="84">
        <v>2022</v>
      </c>
      <c r="AP73" s="9"/>
    </row>
    <row r="74" spans="1:42" s="30" customFormat="1" ht="66" customHeight="1">
      <c r="A74" s="29"/>
      <c r="B74" s="51">
        <v>3</v>
      </c>
      <c r="C74" s="51">
        <v>0</v>
      </c>
      <c r="D74" s="51">
        <v>1</v>
      </c>
      <c r="E74" s="78">
        <v>0</v>
      </c>
      <c r="F74" s="78">
        <v>1</v>
      </c>
      <c r="G74" s="78">
        <v>0</v>
      </c>
      <c r="H74" s="78">
        <v>4</v>
      </c>
      <c r="I74" s="78">
        <v>0</v>
      </c>
      <c r="J74" s="79">
        <v>8</v>
      </c>
      <c r="K74" s="79">
        <v>9</v>
      </c>
      <c r="L74" s="79">
        <v>9</v>
      </c>
      <c r="M74" s="79">
        <v>9</v>
      </c>
      <c r="N74" s="79">
        <v>2</v>
      </c>
      <c r="O74" s="79">
        <v>0</v>
      </c>
      <c r="P74" s="79">
        <v>0</v>
      </c>
      <c r="Q74" s="79">
        <v>2</v>
      </c>
      <c r="R74" s="79" t="s">
        <v>83</v>
      </c>
      <c r="S74" s="74"/>
      <c r="T74" s="74"/>
      <c r="U74" s="74"/>
      <c r="V74" s="51">
        <v>0</v>
      </c>
      <c r="W74" s="51">
        <v>8</v>
      </c>
      <c r="X74" s="79">
        <v>9</v>
      </c>
      <c r="Y74" s="51">
        <v>0</v>
      </c>
      <c r="Z74" s="79">
        <v>0</v>
      </c>
      <c r="AA74" s="79">
        <v>0</v>
      </c>
      <c r="AB74" s="79">
        <v>0</v>
      </c>
      <c r="AC74" s="79">
        <v>0</v>
      </c>
      <c r="AD74" s="79">
        <v>0</v>
      </c>
      <c r="AE74" s="79">
        <v>0</v>
      </c>
      <c r="AF74" s="55" t="s">
        <v>88</v>
      </c>
      <c r="AG74" s="58" t="s">
        <v>48</v>
      </c>
      <c r="AH74" s="36"/>
      <c r="AI74" s="86">
        <v>11866.6</v>
      </c>
      <c r="AJ74" s="86">
        <v>12844.6</v>
      </c>
      <c r="AK74" s="86">
        <v>14093.2</v>
      </c>
      <c r="AL74" s="86">
        <v>12825.7</v>
      </c>
      <c r="AM74" s="86">
        <v>12184.7</v>
      </c>
      <c r="AN74" s="84">
        <f t="shared" si="1"/>
        <v>63814.8</v>
      </c>
      <c r="AO74" s="84">
        <v>2022</v>
      </c>
      <c r="AP74" s="29"/>
    </row>
    <row r="75" spans="1:42" s="30" customFormat="1" ht="66" customHeight="1">
      <c r="A75" s="29"/>
      <c r="B75" s="51">
        <v>3</v>
      </c>
      <c r="C75" s="51">
        <v>0</v>
      </c>
      <c r="D75" s="51">
        <v>1</v>
      </c>
      <c r="E75" s="78">
        <v>0</v>
      </c>
      <c r="F75" s="78">
        <v>1</v>
      </c>
      <c r="G75" s="78">
        <v>0</v>
      </c>
      <c r="H75" s="78">
        <v>4</v>
      </c>
      <c r="I75" s="78">
        <v>0</v>
      </c>
      <c r="J75" s="79">
        <v>8</v>
      </c>
      <c r="K75" s="79">
        <v>9</v>
      </c>
      <c r="L75" s="79">
        <v>9</v>
      </c>
      <c r="M75" s="79">
        <v>9</v>
      </c>
      <c r="N75" s="79">
        <v>2</v>
      </c>
      <c r="O75" s="79">
        <v>0</v>
      </c>
      <c r="P75" s="79">
        <v>0</v>
      </c>
      <c r="Q75" s="79">
        <v>3</v>
      </c>
      <c r="R75" s="79" t="s">
        <v>83</v>
      </c>
      <c r="S75" s="74"/>
      <c r="T75" s="74"/>
      <c r="U75" s="74"/>
      <c r="V75" s="51">
        <v>0</v>
      </c>
      <c r="W75" s="51">
        <v>8</v>
      </c>
      <c r="X75" s="79">
        <v>9</v>
      </c>
      <c r="Y75" s="51">
        <v>0</v>
      </c>
      <c r="Z75" s="79">
        <v>0</v>
      </c>
      <c r="AA75" s="79">
        <v>0</v>
      </c>
      <c r="AB75" s="79">
        <v>0</v>
      </c>
      <c r="AC75" s="79">
        <v>0</v>
      </c>
      <c r="AD75" s="79">
        <v>0</v>
      </c>
      <c r="AE75" s="79">
        <v>0</v>
      </c>
      <c r="AF75" s="73" t="s">
        <v>91</v>
      </c>
      <c r="AG75" s="58"/>
      <c r="AH75" s="36"/>
      <c r="AI75" s="86">
        <v>230</v>
      </c>
      <c r="AJ75" s="86"/>
      <c r="AK75" s="86"/>
      <c r="AL75" s="86"/>
      <c r="AM75" s="86"/>
      <c r="AN75" s="84">
        <f t="shared" si="1"/>
        <v>230</v>
      </c>
      <c r="AO75" s="84">
        <v>2022</v>
      </c>
      <c r="AP75" s="29"/>
    </row>
    <row r="76" spans="1:42" s="30" customFormat="1" ht="66" customHeight="1">
      <c r="A76" s="29"/>
      <c r="B76" s="51">
        <v>3</v>
      </c>
      <c r="C76" s="51">
        <v>0</v>
      </c>
      <c r="D76" s="51">
        <v>1</v>
      </c>
      <c r="E76" s="78">
        <v>0</v>
      </c>
      <c r="F76" s="78">
        <v>1</v>
      </c>
      <c r="G76" s="78">
        <v>0</v>
      </c>
      <c r="H76" s="78">
        <v>4</v>
      </c>
      <c r="I76" s="78">
        <v>0</v>
      </c>
      <c r="J76" s="79">
        <v>8</v>
      </c>
      <c r="K76" s="79">
        <v>9</v>
      </c>
      <c r="L76" s="79">
        <v>9</v>
      </c>
      <c r="M76" s="79">
        <v>9</v>
      </c>
      <c r="N76" s="79">
        <v>1</v>
      </c>
      <c r="O76" s="79">
        <v>0</v>
      </c>
      <c r="P76" s="79">
        <v>2</v>
      </c>
      <c r="Q76" s="79">
        <v>0</v>
      </c>
      <c r="R76" s="79">
        <v>0</v>
      </c>
      <c r="S76" s="74"/>
      <c r="T76" s="74"/>
      <c r="U76" s="74"/>
      <c r="V76" s="51">
        <v>0</v>
      </c>
      <c r="W76" s="51">
        <v>8</v>
      </c>
      <c r="X76" s="79">
        <v>9</v>
      </c>
      <c r="Y76" s="51">
        <v>0</v>
      </c>
      <c r="Z76" s="79">
        <v>0</v>
      </c>
      <c r="AA76" s="79">
        <v>0</v>
      </c>
      <c r="AB76" s="79">
        <v>0</v>
      </c>
      <c r="AC76" s="79">
        <v>0</v>
      </c>
      <c r="AD76" s="79">
        <v>0</v>
      </c>
      <c r="AE76" s="79">
        <v>0</v>
      </c>
      <c r="AF76" s="73" t="s">
        <v>92</v>
      </c>
      <c r="AG76" s="58"/>
      <c r="AH76" s="36"/>
      <c r="AI76" s="86">
        <v>21.9</v>
      </c>
      <c r="AJ76" s="86"/>
      <c r="AK76" s="86"/>
      <c r="AL76" s="86"/>
      <c r="AM76" s="86"/>
      <c r="AN76" s="84">
        <f t="shared" si="1"/>
        <v>21.9</v>
      </c>
      <c r="AO76" s="84">
        <v>2022</v>
      </c>
      <c r="AP76" s="29"/>
    </row>
    <row r="77" spans="1:42" s="30" customFormat="1" ht="66" customHeight="1">
      <c r="A77" s="29"/>
      <c r="B77" s="51">
        <v>3</v>
      </c>
      <c r="C77" s="51">
        <v>0</v>
      </c>
      <c r="D77" s="51">
        <v>1</v>
      </c>
      <c r="E77" s="78">
        <v>0</v>
      </c>
      <c r="F77" s="78">
        <v>1</v>
      </c>
      <c r="G77" s="78">
        <v>0</v>
      </c>
      <c r="H77" s="78">
        <v>4</v>
      </c>
      <c r="I77" s="78">
        <v>0</v>
      </c>
      <c r="J77" s="79">
        <v>8</v>
      </c>
      <c r="K77" s="79">
        <v>9</v>
      </c>
      <c r="L77" s="79">
        <v>9</v>
      </c>
      <c r="M77" s="79">
        <v>9</v>
      </c>
      <c r="N77" s="79">
        <v>1</v>
      </c>
      <c r="O77" s="79">
        <v>0</v>
      </c>
      <c r="P77" s="79">
        <v>2</v>
      </c>
      <c r="Q77" s="79">
        <v>0</v>
      </c>
      <c r="R77" s="79">
        <v>0</v>
      </c>
      <c r="S77" s="74"/>
      <c r="T77" s="74"/>
      <c r="U77" s="74"/>
      <c r="V77" s="51">
        <v>0</v>
      </c>
      <c r="W77" s="51">
        <v>8</v>
      </c>
      <c r="X77" s="79">
        <v>9</v>
      </c>
      <c r="Y77" s="51">
        <v>0</v>
      </c>
      <c r="Z77" s="79">
        <v>0</v>
      </c>
      <c r="AA77" s="79">
        <v>0</v>
      </c>
      <c r="AB77" s="79">
        <v>0</v>
      </c>
      <c r="AC77" s="79">
        <v>0</v>
      </c>
      <c r="AD77" s="79">
        <v>0</v>
      </c>
      <c r="AE77" s="79">
        <v>1</v>
      </c>
      <c r="AF77" s="73" t="s">
        <v>94</v>
      </c>
      <c r="AG77" s="58" t="s">
        <v>49</v>
      </c>
      <c r="AH77" s="36"/>
      <c r="AI77" s="86">
        <v>100</v>
      </c>
      <c r="AJ77" s="86">
        <v>100</v>
      </c>
      <c r="AK77" s="86">
        <v>100</v>
      </c>
      <c r="AL77" s="86">
        <v>100</v>
      </c>
      <c r="AM77" s="86">
        <v>100</v>
      </c>
      <c r="AN77" s="84">
        <f t="shared" si="1"/>
        <v>500</v>
      </c>
      <c r="AO77" s="84">
        <v>2022</v>
      </c>
      <c r="AP77" s="29"/>
    </row>
    <row r="78" spans="1:42" s="30" customFormat="1" ht="66" customHeight="1">
      <c r="A78" s="29"/>
      <c r="B78" s="51">
        <v>3</v>
      </c>
      <c r="C78" s="51">
        <v>0</v>
      </c>
      <c r="D78" s="51">
        <v>1</v>
      </c>
      <c r="E78" s="78">
        <v>0</v>
      </c>
      <c r="F78" s="78">
        <v>1</v>
      </c>
      <c r="G78" s="78">
        <v>0</v>
      </c>
      <c r="H78" s="78">
        <v>4</v>
      </c>
      <c r="I78" s="78">
        <v>0</v>
      </c>
      <c r="J78" s="79">
        <v>8</v>
      </c>
      <c r="K78" s="79">
        <v>9</v>
      </c>
      <c r="L78" s="79">
        <v>9</v>
      </c>
      <c r="M78" s="79">
        <v>9</v>
      </c>
      <c r="N78" s="79" t="s">
        <v>80</v>
      </c>
      <c r="O78" s="79">
        <v>0</v>
      </c>
      <c r="P78" s="79">
        <v>2</v>
      </c>
      <c r="Q78" s="79">
        <v>0</v>
      </c>
      <c r="R78" s="79">
        <v>0</v>
      </c>
      <c r="S78" s="74"/>
      <c r="T78" s="74"/>
      <c r="U78" s="74"/>
      <c r="V78" s="51">
        <v>0</v>
      </c>
      <c r="W78" s="51">
        <v>8</v>
      </c>
      <c r="X78" s="79">
        <v>9</v>
      </c>
      <c r="Y78" s="51">
        <v>0</v>
      </c>
      <c r="Z78" s="79">
        <v>0</v>
      </c>
      <c r="AA78" s="79">
        <v>0</v>
      </c>
      <c r="AB78" s="79">
        <v>0</v>
      </c>
      <c r="AC78" s="79">
        <v>0</v>
      </c>
      <c r="AD78" s="79">
        <v>0</v>
      </c>
      <c r="AE78" s="79">
        <v>0</v>
      </c>
      <c r="AF78" s="73" t="s">
        <v>93</v>
      </c>
      <c r="AG78" s="58"/>
      <c r="AH78" s="36"/>
      <c r="AI78" s="86">
        <v>2.2</v>
      </c>
      <c r="AJ78" s="86"/>
      <c r="AK78" s="86"/>
      <c r="AL78" s="86"/>
      <c r="AM78" s="86"/>
      <c r="AN78" s="84">
        <f t="shared" si="1"/>
        <v>2.2</v>
      </c>
      <c r="AO78" s="84">
        <v>2022</v>
      </c>
      <c r="AP78" s="29"/>
    </row>
    <row r="79" spans="1:42" s="30" customFormat="1" ht="66" customHeight="1">
      <c r="A79" s="29"/>
      <c r="B79" s="51">
        <v>3</v>
      </c>
      <c r="C79" s="51">
        <v>0</v>
      </c>
      <c r="D79" s="51">
        <v>1</v>
      </c>
      <c r="E79" s="78">
        <v>0</v>
      </c>
      <c r="F79" s="78">
        <v>1</v>
      </c>
      <c r="G79" s="78">
        <v>0</v>
      </c>
      <c r="H79" s="78">
        <v>4</v>
      </c>
      <c r="I79" s="78">
        <v>0</v>
      </c>
      <c r="J79" s="79">
        <v>8</v>
      </c>
      <c r="K79" s="79">
        <v>9</v>
      </c>
      <c r="L79" s="79">
        <v>9</v>
      </c>
      <c r="M79" s="79">
        <v>9</v>
      </c>
      <c r="N79" s="79">
        <v>1</v>
      </c>
      <c r="O79" s="79">
        <v>0</v>
      </c>
      <c r="P79" s="79">
        <v>2</v>
      </c>
      <c r="Q79" s="79">
        <v>0</v>
      </c>
      <c r="R79" s="79">
        <v>0</v>
      </c>
      <c r="S79" s="74"/>
      <c r="T79" s="74"/>
      <c r="U79" s="74"/>
      <c r="V79" s="51">
        <v>0</v>
      </c>
      <c r="W79" s="51">
        <v>8</v>
      </c>
      <c r="X79" s="79">
        <v>9</v>
      </c>
      <c r="Y79" s="51">
        <v>0</v>
      </c>
      <c r="Z79" s="79">
        <v>0</v>
      </c>
      <c r="AA79" s="79">
        <v>0</v>
      </c>
      <c r="AB79" s="79">
        <v>0</v>
      </c>
      <c r="AC79" s="79">
        <v>0</v>
      </c>
      <c r="AD79" s="79">
        <v>0</v>
      </c>
      <c r="AE79" s="79">
        <v>1</v>
      </c>
      <c r="AF79" s="73" t="s">
        <v>94</v>
      </c>
      <c r="AG79" s="58" t="s">
        <v>49</v>
      </c>
      <c r="AH79" s="36"/>
      <c r="AI79" s="86">
        <v>100</v>
      </c>
      <c r="AJ79" s="86">
        <v>100</v>
      </c>
      <c r="AK79" s="86">
        <v>100</v>
      </c>
      <c r="AL79" s="86">
        <v>100</v>
      </c>
      <c r="AM79" s="86">
        <v>100</v>
      </c>
      <c r="AN79" s="84">
        <f t="shared" si="1"/>
        <v>500</v>
      </c>
      <c r="AO79" s="84">
        <v>2022</v>
      </c>
      <c r="AP79" s="29"/>
    </row>
    <row r="80" spans="1:42" s="7" customFormat="1" ht="57.75" customHeight="1">
      <c r="A80" s="9"/>
      <c r="B80" s="51">
        <v>9</v>
      </c>
      <c r="C80" s="51">
        <v>0</v>
      </c>
      <c r="D80" s="51">
        <v>2</v>
      </c>
      <c r="E80" s="78">
        <v>0</v>
      </c>
      <c r="F80" s="78">
        <v>1</v>
      </c>
      <c r="G80" s="78">
        <v>0</v>
      </c>
      <c r="H80" s="78">
        <v>4</v>
      </c>
      <c r="I80" s="78">
        <v>0</v>
      </c>
      <c r="J80" s="79">
        <v>8</v>
      </c>
      <c r="K80" s="79">
        <v>9</v>
      </c>
      <c r="L80" s="79">
        <v>9</v>
      </c>
      <c r="M80" s="79">
        <v>9</v>
      </c>
      <c r="N80" s="79">
        <v>2</v>
      </c>
      <c r="O80" s="79">
        <v>0</v>
      </c>
      <c r="P80" s="79">
        <v>0</v>
      </c>
      <c r="Q80" s="79">
        <v>2</v>
      </c>
      <c r="R80" s="79" t="s">
        <v>83</v>
      </c>
      <c r="S80" s="79"/>
      <c r="T80" s="74"/>
      <c r="U80" s="74"/>
      <c r="V80" s="51">
        <v>0</v>
      </c>
      <c r="W80" s="51">
        <v>8</v>
      </c>
      <c r="X80" s="79">
        <v>9</v>
      </c>
      <c r="Y80" s="51">
        <v>0</v>
      </c>
      <c r="Z80" s="79">
        <v>0</v>
      </c>
      <c r="AA80" s="79">
        <v>0</v>
      </c>
      <c r="AB80" s="79">
        <v>0</v>
      </c>
      <c r="AC80" s="79">
        <v>0</v>
      </c>
      <c r="AD80" s="79">
        <v>0</v>
      </c>
      <c r="AE80" s="79">
        <v>0</v>
      </c>
      <c r="AF80" s="55" t="s">
        <v>89</v>
      </c>
      <c r="AG80" s="58" t="s">
        <v>48</v>
      </c>
      <c r="AH80" s="36"/>
      <c r="AI80" s="86">
        <v>1698.9</v>
      </c>
      <c r="AJ80" s="86">
        <v>2062.7</v>
      </c>
      <c r="AK80" s="86">
        <v>2005.1</v>
      </c>
      <c r="AL80" s="86">
        <v>2005.1</v>
      </c>
      <c r="AM80" s="86">
        <v>1904.9</v>
      </c>
      <c r="AN80" s="84">
        <f t="shared" si="1"/>
        <v>9676.699999999999</v>
      </c>
      <c r="AO80" s="84">
        <v>2022</v>
      </c>
      <c r="AP80" s="9"/>
    </row>
    <row r="81" spans="1:42" s="7" customFormat="1" ht="57.75" customHeight="1">
      <c r="A81" s="9"/>
      <c r="B81" s="51">
        <v>9</v>
      </c>
      <c r="C81" s="51">
        <v>0</v>
      </c>
      <c r="D81" s="51">
        <v>2</v>
      </c>
      <c r="E81" s="78">
        <v>0</v>
      </c>
      <c r="F81" s="78">
        <v>1</v>
      </c>
      <c r="G81" s="78">
        <v>0</v>
      </c>
      <c r="H81" s="78">
        <v>4</v>
      </c>
      <c r="I81" s="78">
        <v>0</v>
      </c>
      <c r="J81" s="79">
        <v>8</v>
      </c>
      <c r="K81" s="79">
        <v>9</v>
      </c>
      <c r="L81" s="79">
        <v>9</v>
      </c>
      <c r="M81" s="79">
        <v>9</v>
      </c>
      <c r="N81" s="79">
        <v>2</v>
      </c>
      <c r="O81" s="79">
        <v>0</v>
      </c>
      <c r="P81" s="79">
        <v>0</v>
      </c>
      <c r="Q81" s="79">
        <v>3</v>
      </c>
      <c r="R81" s="79" t="s">
        <v>83</v>
      </c>
      <c r="S81" s="79"/>
      <c r="T81" s="74"/>
      <c r="U81" s="74"/>
      <c r="V81" s="51">
        <v>0</v>
      </c>
      <c r="W81" s="51">
        <v>8</v>
      </c>
      <c r="X81" s="79">
        <v>9</v>
      </c>
      <c r="Y81" s="51">
        <v>0</v>
      </c>
      <c r="Z81" s="79">
        <v>0</v>
      </c>
      <c r="AA81" s="79">
        <v>0</v>
      </c>
      <c r="AB81" s="79">
        <v>0</v>
      </c>
      <c r="AC81" s="79">
        <v>0</v>
      </c>
      <c r="AD81" s="79">
        <v>0</v>
      </c>
      <c r="AE81" s="79">
        <v>0</v>
      </c>
      <c r="AF81" s="73" t="s">
        <v>91</v>
      </c>
      <c r="AG81" s="58"/>
      <c r="AH81" s="36"/>
      <c r="AI81" s="86">
        <v>24</v>
      </c>
      <c r="AJ81" s="86"/>
      <c r="AK81" s="86"/>
      <c r="AL81" s="86"/>
      <c r="AM81" s="86"/>
      <c r="AN81" s="84">
        <f t="shared" si="1"/>
        <v>24</v>
      </c>
      <c r="AO81" s="84">
        <v>2022</v>
      </c>
      <c r="AP81" s="9"/>
    </row>
    <row r="82" spans="1:42" s="25" customFormat="1" ht="34.5" customHeight="1">
      <c r="A82" s="26"/>
      <c r="B82" s="51">
        <v>3</v>
      </c>
      <c r="C82" s="51">
        <v>0</v>
      </c>
      <c r="D82" s="51">
        <v>1</v>
      </c>
      <c r="E82" s="78">
        <v>0</v>
      </c>
      <c r="F82" s="78">
        <v>1</v>
      </c>
      <c r="G82" s="78">
        <v>0</v>
      </c>
      <c r="H82" s="78">
        <v>2</v>
      </c>
      <c r="I82" s="78">
        <v>0</v>
      </c>
      <c r="J82" s="79">
        <v>8</v>
      </c>
      <c r="K82" s="79">
        <v>9</v>
      </c>
      <c r="L82" s="79">
        <v>9</v>
      </c>
      <c r="M82" s="79">
        <v>9</v>
      </c>
      <c r="N82" s="79">
        <v>2</v>
      </c>
      <c r="O82" s="79">
        <v>0</v>
      </c>
      <c r="P82" s="79">
        <v>0</v>
      </c>
      <c r="Q82" s="79">
        <v>1</v>
      </c>
      <c r="R82" s="79" t="s">
        <v>83</v>
      </c>
      <c r="S82" s="74"/>
      <c r="T82" s="74"/>
      <c r="U82" s="74"/>
      <c r="V82" s="51">
        <v>0</v>
      </c>
      <c r="W82" s="51">
        <v>8</v>
      </c>
      <c r="X82" s="79">
        <v>9</v>
      </c>
      <c r="Y82" s="51">
        <v>0</v>
      </c>
      <c r="Z82" s="79">
        <v>0</v>
      </c>
      <c r="AA82" s="79">
        <v>0</v>
      </c>
      <c r="AB82" s="79">
        <v>0</v>
      </c>
      <c r="AC82" s="79">
        <v>0</v>
      </c>
      <c r="AD82" s="79">
        <v>0</v>
      </c>
      <c r="AE82" s="79">
        <v>0</v>
      </c>
      <c r="AF82" s="55" t="s">
        <v>87</v>
      </c>
      <c r="AG82" s="58" t="s">
        <v>48</v>
      </c>
      <c r="AH82" s="36"/>
      <c r="AI82" s="86">
        <v>1033</v>
      </c>
      <c r="AJ82" s="86">
        <v>1212.5</v>
      </c>
      <c r="AK82" s="86">
        <v>1173.6</v>
      </c>
      <c r="AL82" s="86">
        <v>1144.6</v>
      </c>
      <c r="AM82" s="86">
        <v>1087.6</v>
      </c>
      <c r="AN82" s="84">
        <f t="shared" si="1"/>
        <v>5651.299999999999</v>
      </c>
      <c r="AO82" s="84">
        <v>2022</v>
      </c>
      <c r="AP82" s="26"/>
    </row>
    <row r="83" spans="1:41" ht="15.75">
      <c r="A83" s="34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</row>
    <row r="84" spans="1:41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</row>
    <row r="85" spans="1:41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</row>
    <row r="86" spans="1:41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</row>
    <row r="87" spans="1:41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</row>
    <row r="88" spans="1:41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</row>
    <row r="89" spans="1:41" ht="1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</row>
    <row r="90" spans="1:41" ht="1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</row>
    <row r="91" spans="1:41" ht="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</row>
    <row r="92" spans="1:41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</row>
    <row r="93" spans="1:41" ht="1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</row>
    <row r="94" spans="1:41" ht="1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</row>
    <row r="95" spans="1:41" ht="1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</row>
    <row r="96" spans="1:41" ht="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</row>
    <row r="97" spans="1:41" ht="1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</row>
    <row r="98" spans="1:41" ht="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</row>
    <row r="99" spans="1:41" ht="1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</row>
    <row r="100" spans="1:41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</row>
    <row r="101" spans="1:41" ht="1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</row>
    <row r="102" spans="1:41" ht="1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</row>
    <row r="103" spans="1:41" ht="1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</row>
    <row r="104" spans="1:41" ht="1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</row>
    <row r="105" spans="1:41" ht="1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</row>
    <row r="106" spans="1:41" ht="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</row>
    <row r="107" spans="1:41" ht="1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</row>
    <row r="108" spans="1:41" ht="1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</row>
    <row r="109" spans="1:41" ht="1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</row>
    <row r="110" spans="1:41" ht="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</row>
    <row r="111" spans="1:41" ht="1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</row>
    <row r="112" spans="1:41" ht="1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</row>
    <row r="113" spans="1:41" ht="1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</row>
    <row r="114" spans="1:41" ht="1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</row>
    <row r="115" spans="1:41" ht="1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</row>
    <row r="116" spans="1:41" ht="1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</row>
    <row r="117" spans="1:41" ht="1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</row>
    <row r="118" spans="1:41" ht="1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</row>
    <row r="119" spans="1:41" ht="1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</row>
    <row r="120" spans="1:41" ht="1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</row>
    <row r="121" spans="1:41" ht="1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</row>
    <row r="122" spans="1:41" ht="1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</row>
    <row r="123" spans="1:41" ht="1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</row>
    <row r="124" spans="1:41" ht="1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</row>
    <row r="125" spans="1:41" ht="1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</row>
    <row r="126" spans="1:41" ht="1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</row>
    <row r="127" spans="1:41" ht="1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</row>
    <row r="128" spans="1:41" ht="1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</row>
    <row r="129" spans="1:41" ht="1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</row>
    <row r="130" spans="1:41" ht="1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</row>
    <row r="131" spans="1:41" ht="1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</row>
    <row r="132" spans="1:41" ht="1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</row>
    <row r="133" spans="1:41" ht="1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</row>
    <row r="134" spans="1:41" ht="1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</row>
    <row r="135" spans="1:41" ht="1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</row>
    <row r="136" spans="1:41" ht="1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</row>
    <row r="137" spans="1:41" ht="1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</row>
    <row r="138" spans="1:41" ht="1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</row>
    <row r="139" spans="1:41" ht="1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</row>
    <row r="140" spans="1:41" ht="1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</row>
    <row r="141" spans="1:41" ht="1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</row>
    <row r="142" spans="1:41" ht="1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</row>
    <row r="143" spans="1:41" ht="1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</row>
    <row r="144" spans="1:41" ht="1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</row>
    <row r="145" spans="1:41" ht="1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</row>
    <row r="146" spans="1:41" ht="1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</row>
    <row r="147" spans="1:41" ht="1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</row>
    <row r="148" spans="1:41" ht="1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</row>
    <row r="149" spans="1:41" ht="1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</row>
    <row r="150" spans="1:41" ht="1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</row>
    <row r="151" spans="1:41" ht="1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</row>
    <row r="152" spans="1:41" ht="1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</row>
    <row r="153" spans="1:41" ht="1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</row>
    <row r="154" spans="1:41" ht="1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</row>
    <row r="155" spans="1:41" ht="1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</row>
    <row r="156" spans="1:41" ht="1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</row>
    <row r="157" spans="1:41" ht="1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</row>
    <row r="158" spans="1:41" ht="1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</row>
    <row r="159" spans="1:41" ht="1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</row>
    <row r="160" spans="1:41" ht="1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</row>
    <row r="161" spans="1:41" ht="1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</row>
    <row r="162" spans="1:41" ht="1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</row>
    <row r="163" spans="1:41" ht="1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</row>
    <row r="164" spans="1:41" ht="1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</row>
    <row r="165" spans="1:41" ht="1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</row>
    <row r="166" spans="1:41" ht="1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</row>
    <row r="167" spans="1:41" ht="1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</row>
    <row r="168" spans="1:41" ht="1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</row>
    <row r="169" spans="1:41" ht="1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</row>
    <row r="170" spans="1:41" ht="1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</row>
    <row r="171" spans="1:41" ht="1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</row>
    <row r="172" spans="1:41" ht="1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</row>
    <row r="173" spans="1:41" ht="1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</row>
    <row r="174" spans="1:41" ht="1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</row>
    <row r="175" spans="1:41" ht="1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</row>
    <row r="176" spans="1:41" ht="1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</row>
    <row r="177" spans="1:41" ht="1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</row>
    <row r="178" spans="1:41" ht="1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</row>
    <row r="179" spans="1:41" ht="1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</row>
    <row r="180" spans="1:41" ht="1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</row>
    <row r="181" spans="1:41" ht="1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</row>
    <row r="182" spans="1:41" ht="1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</row>
    <row r="183" spans="1:41" ht="1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</row>
    <row r="184" spans="1:41" ht="1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</row>
    <row r="185" spans="1:41" ht="1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</row>
    <row r="186" spans="1:41" ht="1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</row>
    <row r="187" spans="1:41" ht="1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</row>
    <row r="188" spans="1:41" ht="1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</row>
    <row r="189" spans="1:41" ht="1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</row>
    <row r="190" spans="1:41" ht="1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</row>
    <row r="191" spans="1:41" ht="1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</row>
    <row r="192" spans="1:41" ht="1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</row>
    <row r="193" spans="1:41" ht="1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</row>
    <row r="194" spans="1:41" ht="1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</row>
    <row r="195" spans="1:41" ht="1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</row>
    <row r="196" spans="1:41" ht="1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</row>
    <row r="197" spans="1:41" ht="1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</row>
    <row r="198" spans="1:41" ht="1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</row>
    <row r="199" spans="1:41" ht="1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</row>
    <row r="200" spans="1:41" ht="1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</row>
    <row r="201" spans="1:41" ht="1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</row>
    <row r="202" spans="1:41" ht="1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</row>
    <row r="203" spans="1:41" ht="1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</row>
    <row r="204" spans="1:41" ht="1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</row>
    <row r="205" spans="1:41" ht="1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</row>
    <row r="206" spans="1:41" ht="1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</row>
    <row r="207" spans="1:41" ht="1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</row>
    <row r="208" spans="1:41" ht="1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</row>
    <row r="209" spans="1:41" ht="1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</row>
    <row r="210" spans="1:41" ht="1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</row>
    <row r="211" spans="1:41" ht="1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</row>
    <row r="212" spans="1:41" ht="1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</row>
    <row r="213" spans="1:41" ht="1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</row>
    <row r="214" spans="1:41" ht="1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</row>
    <row r="215" spans="1:41" ht="1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</row>
    <row r="216" spans="1:41" ht="1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</row>
    <row r="217" spans="1:41" ht="1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</row>
    <row r="218" spans="1:41" ht="1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</row>
    <row r="219" spans="1:41" ht="1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</row>
    <row r="220" spans="1:41" ht="1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</row>
    <row r="221" spans="1:41" ht="1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</row>
    <row r="222" spans="1:41" ht="1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</row>
    <row r="223" spans="1:41" ht="1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</row>
    <row r="224" spans="1:41" ht="1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</row>
    <row r="225" spans="1:41" ht="1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</row>
    <row r="226" spans="1:41" ht="1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</row>
    <row r="227" spans="1:41" ht="1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</row>
    <row r="228" spans="1:41" ht="1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</row>
    <row r="229" spans="1:41" ht="1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</row>
    <row r="230" spans="1:41" ht="1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</row>
    <row r="231" spans="1:41" ht="1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</row>
    <row r="232" spans="1:41" ht="1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</row>
    <row r="233" spans="1:41" ht="1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</row>
    <row r="234" spans="1:41" ht="1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</row>
    <row r="235" spans="1:41" ht="1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</row>
    <row r="236" spans="1:41" ht="1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</row>
    <row r="237" spans="1:41" ht="1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</row>
    <row r="238" spans="1:41" ht="1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</row>
    <row r="239" spans="1:41" ht="1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</row>
    <row r="240" spans="1:41" ht="1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</row>
    <row r="241" spans="1:41" ht="1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</row>
    <row r="242" spans="1:41" ht="1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</row>
    <row r="243" spans="1:41" ht="1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</row>
    <row r="244" spans="1:41" ht="1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</row>
    <row r="245" spans="1:41" ht="1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</row>
    <row r="246" spans="1:41" ht="1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</row>
    <row r="247" spans="1:41" ht="1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</row>
    <row r="248" spans="1:41" ht="1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</row>
    <row r="249" spans="1:41" ht="1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</row>
    <row r="250" spans="1:41" ht="1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</row>
    <row r="251" spans="1:41" ht="1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</row>
    <row r="252" spans="1:41" ht="1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</row>
    <row r="253" spans="1:41" ht="1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</row>
    <row r="254" spans="1:41" ht="1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</row>
    <row r="255" spans="1:41" ht="1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</row>
    <row r="256" spans="1:41" ht="1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</row>
    <row r="257" spans="1:41" ht="1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</row>
    <row r="258" spans="1:41" ht="1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</row>
    <row r="259" spans="1:41" ht="1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</row>
    <row r="260" spans="1:41" ht="1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</row>
    <row r="261" spans="1:41" ht="1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</row>
    <row r="262" spans="1:41" ht="1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</row>
    <row r="263" spans="1:41" ht="1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</row>
    <row r="264" spans="1:41" ht="1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</row>
    <row r="265" spans="1:41" ht="1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</row>
    <row r="266" spans="1:41" ht="1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</row>
    <row r="267" spans="1:41" ht="1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</row>
    <row r="268" spans="1:41" ht="1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</row>
    <row r="269" spans="1:41" ht="1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</row>
    <row r="270" spans="1:41" ht="1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</row>
    <row r="271" spans="1:41" ht="1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</row>
    <row r="272" spans="1:41" ht="1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</row>
    <row r="273" spans="1:41" ht="1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</row>
    <row r="274" spans="1:41" ht="1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</row>
    <row r="275" spans="1:41" ht="1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</row>
    <row r="276" spans="1:41" ht="1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</row>
    <row r="277" spans="1:41" ht="1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</row>
    <row r="278" spans="1:41" ht="1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</row>
    <row r="279" spans="1:41" ht="1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</row>
    <row r="280" spans="1:41" ht="1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</row>
    <row r="281" spans="1:41" ht="1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</row>
    <row r="282" spans="1:41" ht="1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</row>
    <row r="283" spans="1:41" ht="1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</row>
    <row r="284" spans="1:41" ht="1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</row>
    <row r="285" spans="1:41" ht="1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</row>
    <row r="286" spans="1:41" ht="1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</row>
    <row r="287" spans="1:41" ht="1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</row>
    <row r="288" spans="1:41" ht="1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</row>
    <row r="289" spans="1:41" ht="1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</row>
    <row r="290" spans="1:41" ht="1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</row>
    <row r="291" spans="1:41" ht="1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</row>
    <row r="292" spans="1:41" ht="1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</row>
    <row r="293" spans="1:41" ht="1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</row>
    <row r="294" spans="1:41" ht="1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</row>
    <row r="295" spans="1:41" ht="1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</row>
    <row r="296" spans="1:41" ht="1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</row>
    <row r="297" spans="1:41" ht="1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</row>
    <row r="298" spans="1:41" ht="1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</row>
  </sheetData>
  <sheetProtection/>
  <mergeCells count="32">
    <mergeCell ref="B17:D18"/>
    <mergeCell ref="Y17:Y18"/>
    <mergeCell ref="AM16:AM17"/>
    <mergeCell ref="I18:J18"/>
    <mergeCell ref="E17:F18"/>
    <mergeCell ref="B16:U16"/>
    <mergeCell ref="AH16:AH18"/>
    <mergeCell ref="M18:R18"/>
    <mergeCell ref="X17:X18"/>
    <mergeCell ref="J13:AO13"/>
    <mergeCell ref="J14:AO14"/>
    <mergeCell ref="D7:AO7"/>
    <mergeCell ref="Z17:Z18"/>
    <mergeCell ref="D8:AO8"/>
    <mergeCell ref="AD17:AE18"/>
    <mergeCell ref="D11:AO11"/>
    <mergeCell ref="V16:AE16"/>
    <mergeCell ref="V17:W18"/>
    <mergeCell ref="AF16:AF18"/>
    <mergeCell ref="AJ1:AO1"/>
    <mergeCell ref="AJ2:AO2"/>
    <mergeCell ref="D6:AO6"/>
    <mergeCell ref="D9:AO9"/>
    <mergeCell ref="AJ4:AO4"/>
    <mergeCell ref="D10:AO10"/>
    <mergeCell ref="AN16:AO17"/>
    <mergeCell ref="AI16:AL17"/>
    <mergeCell ref="G17:H18"/>
    <mergeCell ref="S17:U18"/>
    <mergeCell ref="AA17:AC18"/>
    <mergeCell ref="I17:R17"/>
    <mergeCell ref="AG16:AG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3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SUPER</cp:lastModifiedBy>
  <cp:lastPrinted>2019-12-12T07:00:32Z</cp:lastPrinted>
  <dcterms:created xsi:type="dcterms:W3CDTF">2011-12-09T07:36:49Z</dcterms:created>
  <dcterms:modified xsi:type="dcterms:W3CDTF">2020-05-13T13:30:31Z</dcterms:modified>
  <cp:category/>
  <cp:version/>
  <cp:contentType/>
  <cp:contentStatus/>
</cp:coreProperties>
</file>